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0" yWindow="0" windowWidth="28800" windowHeight="12330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область'!$A$12:$K$18</definedName>
    <definedName name="_xlnm._FilterDatabase" localSheetId="1" hidden="1">'Камчатский край'!$A$12:$H$50</definedName>
    <definedName name="_xlnm._FilterDatabase" localSheetId="0" hidden="1">'Приморский край'!$A$12:$G$83</definedName>
    <definedName name="_xlnm._FilterDatabase" localSheetId="2" hidden="1">'Хабаровский край'!$A$12:$J$322</definedName>
    <definedName name="_xlnm.Print_Area" localSheetId="3">'Амурская область'!$A$1:$G$18</definedName>
    <definedName name="_xlnm.Print_Area" localSheetId="1">'Камчатский край'!$A$1:$G$50</definedName>
    <definedName name="_xlnm.Print_Area" localSheetId="0">'Приморский край'!$A$1:$G$83</definedName>
    <definedName name="_xlnm.Print_Area" localSheetId="2">'Хабаровский край'!$A$1:$G$323</definedName>
  </definedNames>
  <calcPr calcId="152511"/>
</workbook>
</file>

<file path=xl/calcChain.xml><?xml version="1.0" encoding="utf-8"?>
<calcChain xmlns="http://schemas.openxmlformats.org/spreadsheetml/2006/main">
  <c r="G16" i="10" l="1"/>
  <c r="G24" i="7" l="1"/>
  <c r="J9" i="10" l="1"/>
  <c r="I9" i="10"/>
  <c r="G13" i="10" l="1"/>
  <c r="G14" i="10"/>
  <c r="G15" i="10"/>
  <c r="F18" i="10"/>
  <c r="E18" i="10"/>
  <c r="G48" i="7" l="1"/>
  <c r="G39" i="7"/>
  <c r="G23" i="7"/>
  <c r="G45" i="7"/>
  <c r="G46" i="7"/>
  <c r="G77" i="6" l="1"/>
  <c r="G74" i="6"/>
  <c r="G48" i="6"/>
  <c r="G70" i="6"/>
  <c r="G52" i="6"/>
  <c r="G53" i="6"/>
  <c r="G78" i="6"/>
  <c r="G79" i="6"/>
  <c r="G80" i="6"/>
  <c r="G81" i="6"/>
  <c r="G82" i="6"/>
  <c r="J10" i="9" l="1"/>
  <c r="E50" i="7" l="1"/>
  <c r="F50" i="7"/>
  <c r="G47" i="7"/>
  <c r="L11" i="7" l="1"/>
  <c r="J10" i="6"/>
  <c r="G75" i="6" l="1"/>
  <c r="G68" i="6"/>
  <c r="G54" i="6"/>
  <c r="G26" i="6"/>
  <c r="G47" i="6"/>
  <c r="G73" i="6"/>
  <c r="K11" i="7" l="1"/>
  <c r="G49" i="7"/>
  <c r="I10" i="6" l="1"/>
  <c r="I10" i="9" l="1"/>
  <c r="F323" i="9"/>
  <c r="E323" i="9"/>
  <c r="G37" i="7" l="1"/>
  <c r="F83" i="6" l="1"/>
  <c r="G17" i="10" l="1"/>
  <c r="G18" i="10" s="1"/>
  <c r="G14" i="7" l="1"/>
  <c r="G15" i="7"/>
  <c r="G17" i="7"/>
  <c r="G18" i="7"/>
  <c r="G19" i="7"/>
  <c r="G25" i="7"/>
  <c r="G26" i="7"/>
  <c r="G27" i="7"/>
  <c r="G40" i="7"/>
  <c r="G28" i="7"/>
  <c r="G29" i="7"/>
  <c r="G30" i="7"/>
  <c r="G31" i="7"/>
  <c r="G41" i="7"/>
  <c r="G32" i="7"/>
  <c r="G20" i="7"/>
  <c r="G21" i="7"/>
  <c r="G33" i="7"/>
  <c r="G34" i="7"/>
  <c r="G42" i="7"/>
  <c r="G43" i="7"/>
  <c r="G44" i="7"/>
  <c r="G16" i="7"/>
  <c r="G35" i="7"/>
  <c r="G22" i="7"/>
  <c r="G36" i="7"/>
  <c r="G38" i="7"/>
  <c r="G13" i="7"/>
  <c r="G50" i="7" l="1"/>
  <c r="G29" i="6"/>
  <c r="G17" i="6"/>
  <c r="G14" i="6"/>
  <c r="G56" i="6"/>
  <c r="G57" i="6"/>
  <c r="G69" i="6"/>
  <c r="G30" i="6"/>
  <c r="G22" i="6"/>
  <c r="G35" i="6"/>
  <c r="G76" i="6"/>
  <c r="G58" i="6"/>
  <c r="G49" i="6"/>
  <c r="G18" i="6"/>
  <c r="G16" i="6"/>
  <c r="G31" i="6"/>
  <c r="G50" i="6"/>
  <c r="G27" i="6"/>
  <c r="G32" i="6"/>
  <c r="G36" i="6"/>
  <c r="G62" i="6"/>
  <c r="G15" i="6"/>
  <c r="G37" i="6"/>
  <c r="G38" i="6"/>
  <c r="G23" i="6"/>
  <c r="G19" i="6"/>
  <c r="G39" i="6"/>
  <c r="G40" i="6"/>
  <c r="G41" i="6"/>
  <c r="G42" i="6"/>
  <c r="G43" i="6"/>
  <c r="G44" i="6"/>
  <c r="G45" i="6"/>
  <c r="G28" i="6"/>
  <c r="G33" i="6"/>
  <c r="G59" i="6"/>
  <c r="G63" i="6"/>
  <c r="G55" i="6"/>
  <c r="G64" i="6"/>
  <c r="G20" i="6"/>
  <c r="G24" i="6"/>
  <c r="G46" i="6"/>
  <c r="G60" i="6"/>
  <c r="G25" i="6"/>
  <c r="G34" i="6"/>
  <c r="G51" i="6"/>
  <c r="G21" i="6"/>
  <c r="G71" i="6"/>
  <c r="G65" i="6"/>
  <c r="G61" i="6"/>
  <c r="G67" i="6"/>
  <c r="G66" i="6"/>
  <c r="G72" i="6"/>
  <c r="G13" i="6"/>
  <c r="G21" i="9" l="1"/>
  <c r="E83" i="6" l="1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323" i="9" l="1"/>
  <c r="G83" i="6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<sst xmlns="http://schemas.openxmlformats.org/spreadsheetml/2006/main" count="1416" uniqueCount="746">
  <si>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</si>
  <si>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</si>
  <si>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</si>
  <si>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</si>
  <si>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</si>
  <si>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</si>
  <si>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</si>
  <si>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</si>
  <si>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</si>
  <si>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</si>
  <si>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</si>
  <si>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</si>
  <si>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</si>
  <si>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</si>
  <si>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</si>
  <si>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</si>
  <si>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</si>
  <si>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</si>
  <si>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</si>
  <si>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</si>
  <si>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</si>
  <si>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</si>
  <si>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</si>
  <si>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ООО "Шелеховский теплоэнергетический комплекс"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</si>
  <si>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</si>
  <si>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</si>
  <si>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Хабаровский край, р-н. им. Лазо, рп. Переяславка, ул. Клубная 74</t>
  </si>
  <si>
    <t>ООО "Натали"</t>
  </si>
  <si>
    <t>п. Хор, ул. Заводская 17</t>
  </si>
  <si>
    <t>АО "Дакгомз"</t>
  </si>
  <si>
    <t>г.Комсомольск-на-Амуре, ул.Партизанская, д. 13, офис</t>
  </si>
  <si>
    <t>г.Комсомольск-на-Амуре, пр.Первостроителей 20, кафе "Мясная деревня"</t>
  </si>
  <si>
    <t>МУП "Теплоцентраль"</t>
  </si>
  <si>
    <t>Общество ограниченной ответственности "Агрокомплекс Восток"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</si>
  <si>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</si>
  <si>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</si>
  <si>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</si>
  <si>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</si>
  <si>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</si>
  <si>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</si>
  <si>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</si>
  <si>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</si>
  <si>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</si>
  <si>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</si>
  <si>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</si>
  <si>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</si>
  <si>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</si>
  <si>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МУП г. Хабаровска "Тепловые сети"</t>
  </si>
  <si>
    <t>г. Хабаровск, ул. Ташкентская, 22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</si>
  <si>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</si>
  <si>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</si>
  <si>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</si>
  <si>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</si>
  <si>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</si>
  <si>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</si>
  <si>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</si>
  <si>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</si>
  <si>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</si>
  <si>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</si>
  <si>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</si>
  <si>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</si>
  <si>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</si>
  <si>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</si>
  <si>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</si>
  <si>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</si>
  <si>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р-он, с. Казакевичево, ул. Морская д. 4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</si>
  <si>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</si>
  <si>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</si>
  <si>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</si>
  <si>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</si>
  <si>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</si>
  <si>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</si>
  <si>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</si>
  <si>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</si>
  <si>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</si>
  <si>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</si>
  <si>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</si>
  <si>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</si>
  <si>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</si>
  <si>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</si>
  <si>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</si>
  <si>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</si>
  <si>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</si>
  <si>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</si>
  <si>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</si>
  <si>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</si>
  <si>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</si>
  <si>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</si>
  <si>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</si>
  <si>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</si>
  <si>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</si>
  <si>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</si>
  <si>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</si>
  <si>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</si>
  <si>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</si>
  <si>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</si>
  <si>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«Специализированный застройщик «Да! Девелопмент»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</si>
  <si>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</si>
  <si>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</si>
  <si>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</si>
  <si>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</si>
  <si>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</si>
  <si>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</si>
  <si>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</si>
  <si>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</si>
  <si>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</si>
  <si>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</si>
  <si>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</si>
  <si>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</si>
  <si>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</si>
  <si>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</si>
  <si>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</si>
  <si>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</si>
  <si>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</si>
  <si>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</si>
  <si>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</si>
  <si>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</si>
  <si>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</si>
  <si>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</si>
  <si>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</si>
  <si>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</si>
  <si>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</si>
  <si>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</si>
  <si>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</si>
  <si>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</si>
  <si>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ул.Вокзальная 10, склад 15</t>
  </si>
  <si>
    <t>г. Хабаровск, ул. Рокоссовского 37а</t>
  </si>
  <si>
    <t>г. Комсомольск-на-Амуре, ул. Запорожская, 1</t>
  </si>
  <si>
    <t>г. Хабаровск, ул. Суворова 60</t>
  </si>
  <si>
    <t>г. Хабаровск, Воронежское шоссе,5</t>
  </si>
  <si>
    <t>г. Хабаровск, ул. Целинная, д. 2 В</t>
  </si>
  <si>
    <t>Точка подключение Котельная с. Осиновая речка, ул. Амурская, 28-а</t>
  </si>
  <si>
    <t>Е Хабаровский край, район им. Лазо, с. Могилевка, ул. Советская, 22 "Д"</t>
  </si>
  <si>
    <t>г. Хабаровск, проезд Воронежский 12 лит. П</t>
  </si>
  <si>
    <t>г. Хабаровск, ул. Металистов 1а</t>
  </si>
  <si>
    <t>АО "Оловянная рудная компания"</t>
  </si>
  <si>
    <t>Индивидуальный предприниматель Бенда Владимир Андреевич</t>
  </si>
  <si>
    <t>ООО "Производственное предприятие "Краснореченское"</t>
  </si>
  <si>
    <t>ООО "Хорский Теплоэнергетик"</t>
  </si>
  <si>
    <t>ООО "Центр"</t>
  </si>
  <si>
    <t>ООО «Авиакомпания «Орлан»</t>
  </si>
  <si>
    <t>ООО «СервисСтандарт»</t>
  </si>
  <si>
    <t>ООО «Эдельвейс»</t>
  </si>
  <si>
    <t>ООО «ЭНКИ-ДВ»</t>
  </si>
  <si>
    <t>ТСЖ "Комфорт ДВ"</t>
  </si>
  <si>
    <t>ООО "Технострой"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</si>
  <si>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</si>
  <si>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</si>
  <si>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Жилой комплекс по ул. Салтыкова-Щедрина, 1 в Северном округе г. Хабаровск</t>
  </si>
  <si>
    <t>г. Хабаровск, ул. Карла Маркса, 109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</si>
  <si>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</si>
  <si>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</si>
  <si>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</si>
  <si>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</si>
  <si>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</si>
  <si>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</si>
  <si>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</si>
  <si>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</si>
  <si>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</si>
  <si>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</si>
  <si>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</si>
  <si>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</si>
  <si>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</si>
  <si>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</si>
  <si>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</si>
  <si>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</si>
  <si>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</si>
  <si>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</si>
  <si>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</si>
  <si>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</si>
  <si>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</si>
  <si>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</si>
  <si>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</si>
  <si>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</si>
  <si>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Местная религиозная организация Церковь Христиан Веры Евангельской пятидесятников "Слово благодати" г. Хабаровск</t>
  </si>
  <si>
    <t>ГРС Раздольный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</si>
  <si>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</si>
  <si>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</si>
  <si>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</si>
  <si>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</si>
  <si>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</si>
  <si>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</si>
  <si>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</si>
  <si>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</si>
  <si>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</si>
  <si>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</si>
  <si>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</si>
  <si>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</si>
  <si>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</si>
  <si>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</si>
  <si>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</si>
  <si>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</si>
  <si>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</si>
  <si>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</si>
  <si>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</si>
  <si>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</si>
  <si>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</si>
  <si>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</si>
  <si>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</si>
  <si>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</si>
  <si>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</si>
  <si>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</si>
  <si>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</si>
  <si>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</si>
  <si>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</si>
  <si>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</si>
  <si>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</si>
  <si>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</si>
  <si>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</si>
  <si>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</si>
  <si>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</si>
  <si>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</si>
  <si>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</si>
  <si>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</si>
  <si>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</si>
  <si>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</si>
  <si>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</si>
  <si>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</si>
  <si>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</si>
  <si>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</si>
  <si>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</si>
  <si>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</si>
  <si>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</si>
  <si>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</si>
  <si>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</si>
  <si>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</si>
  <si>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</si>
  <si>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</si>
  <si>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</si>
  <si>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</si>
  <si>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</si>
  <si>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</si>
  <si>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</si>
  <si>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</si>
  <si>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</si>
  <si>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</si>
  <si>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</si>
  <si>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</si>
  <si>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</si>
  <si>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</si>
  <si>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</si>
  <si>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</si>
  <si>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</si>
  <si>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</si>
  <si>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</si>
  <si>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</si>
  <si>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</si>
  <si>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</si>
  <si>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</si>
  <si>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</si>
  <si>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</si>
  <si>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</si>
  <si>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</si>
  <si>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</si>
  <si>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</si>
  <si>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</si>
  <si>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</si>
  <si>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</si>
  <si>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</si>
  <si>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</si>
  <si>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</si>
  <si>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</si>
  <si>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</si>
  <si>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</si>
  <si>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</si>
  <si>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</si>
  <si>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Узел учета «Универсальный склад в Индустриальном парке «Авангард»</t>
  </si>
  <si>
    <t>ООО «Подрядчик»</t>
  </si>
  <si>
    <t>ИП Стукова Н.А. (логистический центр)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</si>
  <si>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</si>
  <si>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</si>
  <si>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</si>
  <si>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</si>
  <si>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</si>
  <si>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</si>
  <si>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</si>
  <si>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</si>
  <si>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План</t>
  </si>
  <si>
    <t>Факт</t>
  </si>
  <si>
    <t>ИП Заровняева Н.А. (Котельная) (ГРС Елизово) г. Елизово, ул. Набережная, д. 1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</si>
  <si>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</si>
  <si>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</si>
  <si>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Хабаровский край, г. Хабаровск, ул. Горького д. 71Б</t>
  </si>
  <si>
    <t>Тепловые сети (г. Хабаровск, ул. Мельничная, 27а)</t>
  </si>
  <si>
    <t>Котельная с. Бычиха, ул. Партизанская, 14-а</t>
  </si>
  <si>
    <t>"Котельная село Краснореченское" (Хабаровский р-н, с. Краснореченское, ул. Почтовая, 9)</t>
  </si>
  <si>
    <t>"Котельная село Рощино" (Хабаровский р-н, с. Рощино, ул. Юбилейная, 9а)</t>
  </si>
  <si>
    <t>Хабаровский р-он, с. Сосновка, ул. Шоссейная, 5</t>
  </si>
  <si>
    <t>Население ХБР1</t>
  </si>
  <si>
    <t>г. Хабаровск , ул. Металистов 24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</si>
  <si>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</si>
  <si>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</si>
  <si>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Группа малоэтажных жилых домов блокированной застройки по ул. Лазо в г. Хабаровске 1 и 2 этап застройки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</si>
  <si>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</si>
  <si>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</si>
  <si>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</si>
  <si>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</si>
  <si>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</si>
  <si>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</si>
  <si>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</si>
  <si>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</si>
  <si>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</si>
  <si>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</si>
  <si>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</si>
  <si>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</si>
  <si>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Население ХОР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</si>
  <si>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</si>
  <si>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</si>
  <si>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Население Вяземск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</si>
  <si>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</si>
  <si>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</si>
  <si>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г. Комсомольск-на-Амуре, ул. Радищева , 2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</si>
  <si>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</si>
  <si>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</si>
  <si>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</si>
  <si>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</si>
  <si>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Хурба (Комсомольский р-н, с. Хурба, ул. Гайдара, 13)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</si>
  <si>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</si>
  <si>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</si>
  <si>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</si>
  <si>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</si>
  <si>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</si>
  <si>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Котельная №4 "Тепло-Лазарев" (Николаевский р-н, п. Лазарев, нефтепровод по ул. Советская)</t>
  </si>
  <si>
    <t>Газопоршневая станция (Николаевский р-н, п. Лазарев, ул. Советская, 4б)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</si>
  <si>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</si>
  <si>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</si>
  <si>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</si>
  <si>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</si>
  <si>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</si>
  <si>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</si>
  <si>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</si>
  <si>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</si>
  <si>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Население ГРС Ягодный</t>
  </si>
  <si>
    <t>Население ГРС Бельго</t>
  </si>
  <si>
    <t>г. Комсомольск-на-Амуре, пр. Московский, д.30, корп.2, кв. 1</t>
  </si>
  <si>
    <t>г. Комсомольск-на-Амуре  ул. Павловского, д. 2/2</t>
  </si>
  <si>
    <t>г. Комсомольск-на-Амуре, ул.Лесозаводская 4, лит. А</t>
  </si>
  <si>
    <t>г. Комсомольск-на-Амуре, Океанская ул., южнее микрорайона № 6, 5 го жилого р-на Мылки</t>
  </si>
  <si>
    <t>г.Комсомольск-на-Амуре, ул.Гаражная 2 литер Ж</t>
  </si>
  <si>
    <t>г. Комсомольск-на-Амуре,  ул. Павловского,19, литер "И"</t>
  </si>
  <si>
    <t>г.Комсомольск-на-Амуре, ул. Ленина 49, ресторан "Графъ"</t>
  </si>
  <si>
    <t>п. Солнечный ул. Ленина, д.23 А. (Лит А) пом. 2</t>
  </si>
  <si>
    <t>п. Солнечный ул.Ленина, д.28 А, Пом. 1 (1-19)</t>
  </si>
  <si>
    <t>г.Комсомольск-на-Амуре, ул.Вокзальная 10, склад №14</t>
  </si>
  <si>
    <t>г. Комсомольск-на-Амуре, ул.Димитрова ул., д. 5</t>
  </si>
  <si>
    <t>г. Комсомольск-на-Амуре,  Октябрьский пр., д. 36 магазин "Атланта"</t>
  </si>
  <si>
    <t>г. Комсомольск-на-Амуре, ул. Ленина 19, кафе  «Бистро»</t>
  </si>
  <si>
    <t>г. Комсомольск-на-Амуре  пр. Победы, 36/1. м-н Мельница.</t>
  </si>
  <si>
    <t>г. Комсомольск-на-Амуре, переулок Островского , д. 43/2</t>
  </si>
  <si>
    <t>г. Комсомольск-на-Амуре, ул. Лесная 24</t>
  </si>
  <si>
    <t>г. Комсомольск-на-Амуре,  ул. Павловского 6 (Автокооператив Павловский 2, вторая очередь).</t>
  </si>
  <si>
    <t>г. Комсомольск-на-Амуре,  Вокзальная ул., д. 34. магазин "СтройУспех"</t>
  </si>
  <si>
    <t>г. Комсомольск-на-Амуре, ул. Павловского, 16/а</t>
  </si>
  <si>
    <t>г. Комсомольск-на-Амуре,  ул. Хабаровская, 47 (Гостиница)</t>
  </si>
  <si>
    <t>г. Комсомольск-на-Амуре,  ул. Путейская, 26а</t>
  </si>
  <si>
    <t>г. Комсомольск-на-Амуре, ул. Амурская 2, корпус 2 (магазин)</t>
  </si>
  <si>
    <t>п. Солнечный, ул. Лесная, 7Л</t>
  </si>
  <si>
    <t>г. Комсомольск-на-Амуре,  Севастопольская ул., д. 25/2</t>
  </si>
  <si>
    <t>г.Комсомольск-на-Амуре, пр-т  Мира 15 (Гостиница "Амур")</t>
  </si>
  <si>
    <t>г. Комсомольск-на-Амуре,  Павловского ул., д. 16/а (магазин)</t>
  </si>
  <si>
    <t>г .Комсомольск-на-Амуре, Аллея Труда, 64/2, Техномаркет "Светлый"</t>
  </si>
  <si>
    <t>г. Комсомольск-на-Амуре, ул. Гаражная, 123, м-н "Метэкс"</t>
  </si>
  <si>
    <t>г. Комсомольск-на-Амуре, ул.Лесозаводская 4, литер С</t>
  </si>
  <si>
    <t>г. Комсомольск-на-Амуре  пр-т Первостроителей, 15, Тепло</t>
  </si>
  <si>
    <t>г. Комсомольск-на-Амуре, ул. Сидоренко, 19 (пекарня)</t>
  </si>
  <si>
    <t>п.Бельго ул.70 лет Победы, 15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</si>
  <si>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</si>
  <si>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</si>
  <si>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ул. Гаражная, 2</t>
  </si>
  <si>
    <t>г. Комсомольск-на-Амуре,  ул. Павловского, 16 автокооператив «Павловский-2», 2-ая очередь (гараж, магазин)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</si>
  <si>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</si>
  <si>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</si>
  <si>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</si>
  <si>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</si>
  <si>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пр-т Первостроителей, 31, литер Б</t>
  </si>
  <si>
    <t>г. Комсомольск-на-Амуре  
Лесная 2 (стоматологическая клиника).</t>
  </si>
  <si>
    <t>г. Комсомольск-на-Амуре,  Ленина пр., д. 30, корп.2</t>
  </si>
  <si>
    <t>г. Комсомольск-на-Амуре, ул. Лесозаводская, 6</t>
  </si>
  <si>
    <t>г. Комсомольск-на-Амуре,  Машинная ул., д. 28</t>
  </si>
  <si>
    <t>г. Комсомольск-на-Амуре, ул. Чапаева, д. 14</t>
  </si>
  <si>
    <t>п. Ягодный,  ул. Школьная д. 4, магазин "Ягодка"</t>
  </si>
  <si>
    <t>г. Комсомольск-на-Амуре, пр. Победы  75</t>
  </si>
  <si>
    <t>г. Комсомольск-на-Амуре, ул.Гагарина 17/5. Гостиница, 2- этаж</t>
  </si>
  <si>
    <t>г. Комсомольск-на-Амуре, ул. Павловского 16</t>
  </si>
  <si>
    <t>г. Комсомольск-на-Амуре, ул. Лесозаводская 6</t>
  </si>
  <si>
    <t>г. Комсомольск-на-Амуре,  ул. Лазо (рядом с 66/1, 66/2), павильон шиномонтаж</t>
  </si>
  <si>
    <t>г. Комсомольск-на-Амуре, ул. Гаражная 2. литер Д</t>
  </si>
  <si>
    <t>г. Комсомольск-на-Амуре, ул. Павловского, 16</t>
  </si>
  <si>
    <t>г. Комсомольск-на-Амуре,  ул.Молодогвардейская, 20</t>
  </si>
  <si>
    <t>п. Горный, ул Ленина 17,  "Горный родник", котельная 7</t>
  </si>
  <si>
    <t>г. Комсомольск-на-Амуре, ул. Гаражная 2, часть №10 здания, литера А (производственная база)</t>
  </si>
  <si>
    <t>г. Комсомольск-на-Амуре,  Аллея Труда, д. 64 (кафе, отопление)</t>
  </si>
  <si>
    <t>г. Комсомольск-на-Амуре, 
ул. Гаражная в 50-ти метрах от пересечения с Комшоссе</t>
  </si>
  <si>
    <t>г.Комсомольск-на-Амуре, пр-кт Победы, д  75 (магазин)</t>
  </si>
  <si>
    <t>г. Комсомольск-на-Амуре, ул. Красная 18/5 ПГСК "Силинский-2"</t>
  </si>
  <si>
    <t>г.Комсомольск-на-Амуре, ул Копылова, д. 50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</si>
  <si>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</si>
  <si>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</si>
  <si>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г. Амурск, проспект Строителей, д.72</t>
  </si>
  <si>
    <t>г. Комсомольск-на-Амуре, ул. Лесная 44</t>
  </si>
  <si>
    <t>г.Комсомольск-на-Амуре; пр.Копылова, 41 (кафе Троя)</t>
  </si>
  <si>
    <t>г. Комсомольск-на-Амуре, ул. Комсомольская 76, коп. 2, пом. 1011</t>
  </si>
  <si>
    <t>п. Де-Кастри, ул. Советская 2К, строение 1</t>
  </si>
  <si>
    <t>г. Комсомольск-на-Амуре,  ул. Кирова 46,</t>
  </si>
  <si>
    <t>г. Комсомольск-на-Амуре, ул. Кирова, д.46</t>
  </si>
  <si>
    <t>с. Воронежское-3, Кленовая, 5</t>
  </si>
  <si>
    <t>п. Переяславка, ул. Октябрьская 26</t>
  </si>
  <si>
    <t>п. Переяславка, ул. Первомайская 4</t>
  </si>
  <si>
    <t>г. Хабаровск, ул. Кола Бельды, 1</t>
  </si>
  <si>
    <t>Хор, Ленина, 1</t>
  </si>
  <si>
    <t>680502, Хабаровский район, с. Казакевичево, ул. школьная, д. 20</t>
  </si>
  <si>
    <t>с. Казакевичево, ул. Новожилова, д.13</t>
  </si>
  <si>
    <t>с. Казакевичево, ул. Новожилова, д.2</t>
  </si>
  <si>
    <t>680031, г. Хабаровск, Матвеевское шоссе, д. 24</t>
  </si>
  <si>
    <t>г. Хабаровск, ул. Карла-Маркса, 144</t>
  </si>
  <si>
    <t>г. Хабаровск, ул. Рокоссовского, д. 20 "Магазин-склад"</t>
  </si>
  <si>
    <t>г. Хабаровск, ул. Карла-Маркса 109/3</t>
  </si>
  <si>
    <t>Общество с ограниченной ответственностью «СП «Ракитное»</t>
  </si>
  <si>
    <t>Войсковая часть 3524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</si>
  <si>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</si>
  <si>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</si>
  <si>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</si>
  <si>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</si>
  <si>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</si>
  <si>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</si>
  <si>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</si>
  <si>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</si>
  <si>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</si>
  <si>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"Управляющая компания "Территория уюта Юникей"</t>
  </si>
  <si>
    <t>ООО «Мецар»</t>
  </si>
  <si>
    <t>АО НПК "Катрен"</t>
  </si>
  <si>
    <t>ООО УК "Рассвет"</t>
  </si>
  <si>
    <t>ООО «УК Профессиональный сервис»</t>
  </si>
  <si>
    <t>Краевое государственное бюджетное образовательное учреждение «Краевой детский центр «Созвездие»</t>
  </si>
  <si>
    <t>ООО "Хорский Теплоэнергетик" с. Садовое</t>
  </si>
  <si>
    <t>ООО "Хорский Теплоэнергетик" с. Отрадное</t>
  </si>
  <si>
    <t>ООО "Геопроминвест"</t>
  </si>
  <si>
    <t>АО "Универсальная лизинговая компания"</t>
  </si>
  <si>
    <t>ИП Олишевский Вадим Валерьевич</t>
  </si>
  <si>
    <t>ИП Мокрушина Василина Антоновна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</si>
  <si>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</si>
  <si>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</si>
  <si>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ИП Моторова Евгения Алексеевна</t>
  </si>
  <si>
    <t>ООО "Дальэнергостройиндустрия"</t>
  </si>
  <si>
    <t>ООО "Норд Си"</t>
  </si>
  <si>
    <t>ООО "Нангмар"</t>
  </si>
  <si>
    <t>ООО "АвтоДом"</t>
  </si>
  <si>
    <t>ООО Продэкстра</t>
  </si>
  <si>
    <t>ООО "Пэтраулсервис"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</si>
  <si>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</si>
  <si>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</si>
  <si>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</si>
  <si>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Кувшин</t>
  </si>
  <si>
    <t>Администрация сельского поселения «Село Казакевичево» Хабаровского муниципального района Хабаровского края, Музей.</t>
  </si>
  <si>
    <t>ООО "Ютар"</t>
  </si>
  <si>
    <t>ООО «ДВ Невада»</t>
  </si>
  <si>
    <t>Местная православная религиозная организация Свято-Елизаветинское сестричество милосердия</t>
  </si>
  <si>
    <t>ХБР1</t>
  </si>
  <si>
    <t>ХБР3</t>
  </si>
  <si>
    <t>ХБР5</t>
  </si>
  <si>
    <t>ХОР</t>
  </si>
  <si>
    <t>Вяземск</t>
  </si>
  <si>
    <t>КМС-1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</si>
  <si>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</si>
  <si>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</si>
  <si>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</si>
  <si>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</si>
  <si>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</si>
  <si>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</si>
  <si>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</si>
  <si>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</si>
  <si>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</si>
  <si>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</si>
  <si>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682610, Хабаровский край, п. Эльбан, 2 мкр, д. 26а</t>
  </si>
  <si>
    <t>г. Комсомольск-на-Амуре, ул. Советская 1 (территория Кнаапо)</t>
  </si>
  <si>
    <t>Общество с ограниченной ответственностью "Торекс-Хабаровск" (г. Комсомльск-на-Амуре, ул. Вагонная, 30)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</si>
  <si>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</si>
  <si>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"Форелиум" пос. Переяславка</t>
  </si>
  <si>
    <t>Хабаровский край, пгт. Солнечный, ул. Ленина, д. 27, Газовая котельная Солнечной Обогатительной Фабрики</t>
  </si>
  <si>
    <t>Котельная №1 "Порт" (Николаевский р-н, п. Лазарев, центральная порт, ул. Набережная19)</t>
  </si>
  <si>
    <t>Хабаровский край, ТОСЭР Хабаровск, площадка-Ракитное</t>
  </si>
  <si>
    <t>г. Хабаровск, ул. Алексеевская, д.64/1</t>
  </si>
  <si>
    <t>г.Комсомольск-на-Амуре, ул.Ленинградская, 84</t>
  </si>
  <si>
    <t>, р-н Солнечный, п. Солнечный, «Ремонтно-механические мастерские»</t>
  </si>
  <si>
    <t>Котельная №5 "ТУСМ" (Николаевский р-н, п. Лазарев, ТУМС ул. Попова 15Б)</t>
  </si>
  <si>
    <t>г. Хабаровск, ул. Автобусная, д. 75в</t>
  </si>
  <si>
    <t>г. Хабаровск, ул. Донская, 2а, к11, Общество с ограниченной ответственностью "Хладокомбинат Хабаровский"</t>
  </si>
  <si>
    <t>г.Хабаровск, ул. Победы, д. 64/3, кадастровый номер 27:23:0010624:1209</t>
  </si>
  <si>
    <t>Отопление ГРП, расположенной во дворе жилого дома № 1 по адресу г. Хабаровск, ул. Воронежская</t>
  </si>
  <si>
    <t>г. Вяземский, ул. Козюкова, д. 13</t>
  </si>
  <si>
    <t>г. Хабаровск, ул. Алексадровская, д.53</t>
  </si>
  <si>
    <t>г.Комсомольск-на-Амуре, ул. Гаражная, 2, литер "Е"</t>
  </si>
  <si>
    <t>Ульчский район, п. Де-Кастри, ул. Советская 4К</t>
  </si>
  <si>
    <t>с. Красная Речка, ул. Автобусная, д. 75В (гараж)</t>
  </si>
  <si>
    <t>681055, Хабаровский край, Комсомольский район, с.Бельго, ул. Школьная, д.1</t>
  </si>
  <si>
    <t>с. Виноградовка, ул. Центральная, д. 1а</t>
  </si>
  <si>
    <t>г. Хабаровск, ул. Алексеевская, д.64/2</t>
  </si>
  <si>
    <t>г. Комсомольск-на-Амуре, ул. Лазо, д. 87</t>
  </si>
  <si>
    <t>, г. Вяземский, ул. Орджоникидзе, д. 43</t>
  </si>
  <si>
    <t>г. Хабаровск, К.Маркса, 144Б</t>
  </si>
  <si>
    <t>п. Де-Кастри, ул. Советская, д. 1</t>
  </si>
  <si>
    <t>г Комсомольск-на-Амуре, ул. Советская, д.2 корп. 2 (мини отель "Чайка")</t>
  </si>
  <si>
    <t>, Хабаровский район, с. Ильинка, 
пер. Гаражный 1</t>
  </si>
  <si>
    <t>Комсомольск-на-Амре, ул. Павловского, 16, Литер З, Литер И</t>
  </si>
  <si>
    <t>р.п. Переясловка, ул. Индустриальная, 15 ТЦ "Ангар"</t>
  </si>
  <si>
    <t>г.Комсомольск-на-Амуре, ул.Кирова 56/2</t>
  </si>
  <si>
    <t>, р-н им. Лазо, р.п. Переяславка, ул. Октябрьская д. 92</t>
  </si>
  <si>
    <t>г. Комсомольск-на-Амуре, ул. Гамарника</t>
  </si>
  <si>
    <t>п. Новый Мир, ул. Школьная, д. 7</t>
  </si>
  <si>
    <t>г. Комсомольск-на-Амуре, пр-кт. Копылова, д. 48, корп. 3</t>
  </si>
  <si>
    <t>РП Переясловка, Ленина, 43</t>
  </si>
  <si>
    <t>г.Комсомольск-на-Амуре, ул. 4-ая Дальневосточная д.6</t>
  </si>
  <si>
    <t>г. Хабаровск, ул. Промывочная 15В (Склад гараж)</t>
  </si>
  <si>
    <t>, г. Комсомольск-на-Амуре, ул. Красная, д. 18</t>
  </si>
  <si>
    <t>, район им. Лазо, р.п. Переясловка, ул. Кооперативная, д.8</t>
  </si>
  <si>
    <t>г. Хабаровск, ул. Джамбула, 78</t>
  </si>
  <si>
    <t>, р-н Вяземский, г. Вяземский, ул. Карла Маркса, д. 80, пом. I (1-6)</t>
  </si>
  <si>
    <t>, р-он им. Лазо, р.п. Переясловка, ул. Постышева, 10А</t>
  </si>
  <si>
    <t>, г. Вяземский, ул. Коваля, д.71, Гараж с административным корпусом</t>
  </si>
  <si>
    <t>г. Хабаровск, с. Ильинка, ул. Солнечная, д. 5</t>
  </si>
  <si>
    <t>Мичуринское сельское поселение, с. Федоровка ул. Зеленая</t>
  </si>
  <si>
    <t>,  р-он им. Лазо, рп. Переяславка, ул. Октябрьская, 112</t>
  </si>
  <si>
    <t>п. Де-Кастри, ул. Комсомольская, д. 1Б лит. А</t>
  </si>
  <si>
    <t>п. Де-Кастри, ул. Горная, д. 12-а, пом.1001</t>
  </si>
  <si>
    <t>п. Де-Кастри, ул. Горная, д. 12</t>
  </si>
  <si>
    <t>Краевая база отдыха в р-не с. Бычиха Хабаровского края</t>
  </si>
  <si>
    <t>, г. Комсомольск-на-Амуре, ул.Хасановская, д. 53</t>
  </si>
  <si>
    <t>п. Ягодный, ул. Ключевая, д. 12</t>
  </si>
  <si>
    <t>682920, , район им. Лазо, п. Хор, ул. Советская 8А</t>
  </si>
  <si>
    <t>г. Комсомольск-на-Амуре, ул. Вокзальная,10 литер И, пом.4</t>
  </si>
  <si>
    <t>п. Де-Кастри, ул.Горная 6-А</t>
  </si>
  <si>
    <t>, район им. Лазо, п. Хор ул. Индустриальная 21 А</t>
  </si>
  <si>
    <t>п. Хор, пер. Пожарный, д. 3а (Кафе Переясловка)</t>
  </si>
  <si>
    <t>, п. Хор, ул. Железнодорожная, д. 42</t>
  </si>
  <si>
    <t>г. Комсомольск-на-Амуре, ул. Дзержинского, 42/3</t>
  </si>
  <si>
    <t>г. Комсомольск-на-Амуре, пр-кт. Московский, д. 14, корп. 2</t>
  </si>
  <si>
    <t>Жилой комплекс по ул. Салтыкова-Щедрина, 1 в Северном округе г. Хабаровск ID объекта р-114497</t>
  </si>
  <si>
    <t>г. Хабаровск, ул. Карла-Маркса 144/2 В</t>
  </si>
  <si>
    <t>г. Хабаровс, ул. Ленинградская, 23а</t>
  </si>
  <si>
    <t>, г. Хабаровск, ул. Виноградная, 15</t>
  </si>
  <si>
    <t>, район им. Лазо, р.п. Переяславка, ул. Обходная, д. 19</t>
  </si>
  <si>
    <t>, г. Хабаровск, ул. Армейская, д. 34</t>
  </si>
  <si>
    <t>г. Хабаровск, ул. Виталия Бубенина, д. 3</t>
  </si>
  <si>
    <t>г. Хабаровск, «Группа жилых домов по Воронежскому шоссе в Краснофлотском районе» г. Хабаровск, Трехгорная 106</t>
  </si>
  <si>
    <t>г. Хабаровск, ул. Виталия Бубенина, д. 1/1</t>
  </si>
  <si>
    <t>г. Хабаровск, ул. Виталия Бубенина, д. 1</t>
  </si>
  <si>
    <t>ПАО «ОАК»</t>
  </si>
  <si>
    <t>ООО "Форелиум"</t>
  </si>
  <si>
    <t>ООО "Жилстройсервис"</t>
  </si>
  <si>
    <t>Индивидуальный предприниматель Абраменко Александр Федорович</t>
  </si>
  <si>
    <t>Акционерное общество «Спецавтохозяйство по санитарной очистке г. Хабаровска»</t>
  </si>
  <si>
    <t>Общество с ограниченной ответственностью «Первый ЖБИ » Стеллар</t>
  </si>
  <si>
    <t>Общество с ограниченной ответственностью «Стройметалл Л»</t>
  </si>
  <si>
    <t>ООО «Техспецстрой»</t>
  </si>
  <si>
    <t>ООО «Специализированный застройщик Дарс-Восток»</t>
  </si>
  <si>
    <t>ООО «Стимул»</t>
  </si>
  <si>
    <t>ИП Малиновский Анатолий Владимирович</t>
  </si>
  <si>
    <t>ИП Акулов Александр Николаевич</t>
  </si>
  <si>
    <t>ИП Синицын Игорь Эдуардович</t>
  </si>
  <si>
    <t>ИП Мордовин Александр Николаевич</t>
  </si>
  <si>
    <t>ИП Саяпин Николай Витальевич</t>
  </si>
  <si>
    <t>ИП Федотов Владимир Сергеевич</t>
  </si>
  <si>
    <t>ИП Боровский Сергей Владимирович</t>
  </si>
  <si>
    <t>Общество с ограниченной ответственностью "ДВ Ресурс"</t>
  </si>
  <si>
    <t>ИП Бенда Владимир Андреевич</t>
  </si>
  <si>
    <t>ИП Бухарин Руслан Александрович</t>
  </si>
  <si>
    <t>ИП Погосян Юрик Самвелович</t>
  </si>
  <si>
    <t>ИП Кочетов Александр Инокентьевич</t>
  </si>
  <si>
    <t>ООО "Торговый Дом "Гранд"</t>
  </si>
  <si>
    <t>ООО "Чалба"</t>
  </si>
  <si>
    <t>ООО ДорТранс</t>
  </si>
  <si>
    <t>ИП Даждамирова Ягут Мехти Кызы</t>
  </si>
  <si>
    <t>ИП Гавриленко Елена Евгеньевна</t>
  </si>
  <si>
    <t>ИП Мерзлов Павел Анатольевич</t>
  </si>
  <si>
    <t>ИП Александрова Мария Анатольевна</t>
  </si>
  <si>
    <t>ИП Орлова Ирина Алексеевна</t>
  </si>
  <si>
    <t>ООО "Ягодное"</t>
  </si>
  <si>
    <t>ИП Наземцев Александр Геннадьевич</t>
  </si>
  <si>
    <t>ИП Юдичева Светлана Николаевна</t>
  </si>
  <si>
    <t>ИП Ефимов Андрей Викторович</t>
  </si>
  <si>
    <t>ИП Зимин Сергей Игоревич</t>
  </si>
  <si>
    <t>ИП Ли Дмитрий Гынсикович</t>
  </si>
  <si>
    <t>ФГКУ «Пограничное управление  Федеральной службы безопасности  Российской Федерации по Хабаровскому краю и ЕАО»</t>
  </si>
  <si>
    <t>ФЛ Громилина Лариса Юрьевна</t>
  </si>
  <si>
    <t>ФЛ Белоглазов Валерий Владимирович</t>
  </si>
  <si>
    <t>ИП Бербер Николай Степанович</t>
  </si>
  <si>
    <t>ИП Пухов Евгений Викторович</t>
  </si>
  <si>
    <t>ООО «ТЕСТ»</t>
  </si>
  <si>
    <t>ИП Манькова Александра Николаевна</t>
  </si>
  <si>
    <t>ИП Тимофеев  Виктор Николаевич</t>
  </si>
  <si>
    <t>ИП Кузнецов Егор Александрович</t>
  </si>
  <si>
    <t>ИП Метелева Анастасия Михайловна</t>
  </si>
  <si>
    <t>ИП Лазаренко Елена Анатольевна</t>
  </si>
  <si>
    <t>ИП Зуев Николай Константинович</t>
  </si>
  <si>
    <t>ИП Тиара Ника Александровна</t>
  </si>
  <si>
    <t>ИП Юдичев Денис Владимирович</t>
  </si>
  <si>
    <t>ФЛ Глушков Платон Дмитриевич</t>
  </si>
  <si>
    <t>ИП Герлиц Андрей Васильевич</t>
  </si>
  <si>
    <t>ООО "Взлет"</t>
  </si>
  <si>
    <t>ФЛ Ткачев Сергей Викторович</t>
  </si>
  <si>
    <t>ИП Ульмасов Холик Абдуллоевич</t>
  </si>
  <si>
    <t>ФЛ Лазаренко Екатерина Алексеевна</t>
  </si>
  <si>
    <t>ФЛ Резниченко Сергей Владимирович</t>
  </si>
  <si>
    <t>ООО "Техсервис-Хабаровск"</t>
  </si>
  <si>
    <t>ИП Скавинская Мария Петровна</t>
  </si>
  <si>
    <t>ФЛ Жорник Александр Викторович</t>
  </si>
  <si>
    <t>МКУ «Центр бухгалтерского учета»</t>
  </si>
  <si>
    <t>ИП Мячин Евгений Сергеевич</t>
  </si>
  <si>
    <t>ООО «Строитель»</t>
  </si>
  <si>
    <t>ИП Круглов Константин Валентинович</t>
  </si>
  <si>
    <t>ООО «Водоканал»</t>
  </si>
  <si>
    <t>Общество с ограниченной  ответственностью ''ТрансБетон''</t>
  </si>
  <si>
    <t>КГБУЗ«Хабаровская районная больница» (ФАП Федоровка)</t>
  </si>
  <si>
    <t>ИП Бриц Наталья Викторовна</t>
  </si>
  <si>
    <t>ООО «Светлана»</t>
  </si>
  <si>
    <t>ИП Тарасова Светлана Александровна</t>
  </si>
  <si>
    <t>ИП Зауэр Оксана Аркадьевна</t>
  </si>
  <si>
    <t>ООО  «Сеул»</t>
  </si>
  <si>
    <t>ФЛ Бойко Юлия Геннадьевна</t>
  </si>
  <si>
    <t>ИП Кондратенко Яна Константиновна</t>
  </si>
  <si>
    <t>ИП Базалий Дмитрий Владимирович</t>
  </si>
  <si>
    <t>ИП Медведев Иван Николаевич</t>
  </si>
  <si>
    <t>ФЛ Цымбал Сергей Александрович</t>
  </si>
  <si>
    <t>ИП Гусейнов Рафаэль Адамович</t>
  </si>
  <si>
    <t>ООО "Альфа-Дент"</t>
  </si>
  <si>
    <t>ФЛ Друзь Светлана Ананьевна</t>
  </si>
  <si>
    <t>ИП Дедков Анатолий Иванович</t>
  </si>
  <si>
    <t>ИП Герасимова Светлана Николаевна</t>
  </si>
  <si>
    <t>ФЛ Мытник Иван Владимирович</t>
  </si>
  <si>
    <t>ИП Тарасенко Юрий Сергеевич</t>
  </si>
  <si>
    <t>ООО "ПромАльп ДВ"</t>
  </si>
  <si>
    <t>ИП Генцель Ада Александровна</t>
  </si>
  <si>
    <t>ООО «ШИК»</t>
  </si>
  <si>
    <t>ИП Русаев Андрей Анатольевич</t>
  </si>
  <si>
    <t>ИП Милованов Дмитрий Геннадьевич</t>
  </si>
  <si>
    <t>ИП Воротников Дмитрий Анатольевич</t>
  </si>
  <si>
    <t>ИП Чепак Владимир Геннадьевич</t>
  </si>
  <si>
    <t>ИП Джафаров Рафиг Агамирза Оглы</t>
  </si>
  <si>
    <t>ФЛ Дорофеев Андрей Анатольевич</t>
  </si>
  <si>
    <t>ФЛ Барсуков Анатолий Константинович</t>
  </si>
  <si>
    <t>ИП Садовская Любовь Михайловна</t>
  </si>
  <si>
    <t>ИП Люй-Ло-Лян Анна Васильевна</t>
  </si>
  <si>
    <t>ИП Комиссаренко Ирина Александровна</t>
  </si>
  <si>
    <t>ИП Головырин Евгений Николаевич</t>
  </si>
  <si>
    <t>ИП Васильев Виктор Сергеевич</t>
  </si>
  <si>
    <t>ООО "Джакузи"</t>
  </si>
  <si>
    <t>ИП Воронин Валерий Анатольевич</t>
  </si>
  <si>
    <t>ФЛ Рейдало Сергей Борисович</t>
  </si>
  <si>
    <t>ИП Приходько Владимир Вениаминович</t>
  </si>
  <si>
    <t>ООО "Эстетика"</t>
  </si>
  <si>
    <t>КГАУЗ "Комсомольская стоматологическая поликлиника"</t>
  </si>
  <si>
    <t>ИП Гордеев Михаил Юрьевич</t>
  </si>
  <si>
    <t>АНО "Зеленый Светофор"</t>
  </si>
  <si>
    <t>ООО «Хэйлунцзян»</t>
  </si>
  <si>
    <t>ИП Слободянюк Сергей Георгиевич</t>
  </si>
  <si>
    <t>Общество с ограниченной ответственностью «Управляющая компания Сервисная Группа -Дальний Восток»</t>
  </si>
  <si>
    <t>Местная религиозная организация Церковь Евангельских Христиан-Баптистов г. Хабаровска</t>
  </si>
  <si>
    <t>МРО православного прихода Казанской иконы божей матери села Казакевичево Хабаровской епархии Русской православной церкви</t>
  </si>
  <si>
    <t>ПГСК "Силинский-2"</t>
  </si>
  <si>
    <t>Общество с ограниченной ответственностью «Управляющая компания мой Дальний Восток»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</si>
  <si>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</si>
  <si>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</si>
  <si>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УПТС АО (Котельная № 45) (ГРС Уссурийск)</t>
  </si>
  <si>
    <t>Энергия ООО (ЖК Меридианы Улисса) (ГРС-1 г. Владивосток) г. Владивосток, ул.Слуцкого, д. 5а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</si>
  <si>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</si>
  <si>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</si>
  <si>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</si>
  <si>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</si>
  <si>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Примтеплоэнерго КГУП (Котельная №42 с. Михайловка)) (ГРС Уссурийск) с. Михайловка</t>
  </si>
  <si>
    <t>Котельная №27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</si>
  <si>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</si>
  <si>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</si>
  <si>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</si>
  <si>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</si>
  <si>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</si>
  <si>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</si>
  <si>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АгроПтица ООО (БМК Цех по утилизации отходов) (ГРС Артём)</t>
  </si>
  <si>
    <t>Восток Медснаб ООО (ГРС Уссурийск)</t>
  </si>
  <si>
    <t>СЗ ДВИЦ-1 ООО (ул. Солнечная, д.7а) (ГРС Уссурийск)</t>
  </si>
  <si>
    <t>СЗ ДВИЦ-1 ООО (ул. Солнечная, д.7а, стр. 1) (ГРС Уссурийск)</t>
  </si>
  <si>
    <t>ГРС Дальнереченск</t>
  </si>
  <si>
    <t>МУПВ "Центральный"</t>
  </si>
  <si>
    <t>г. Владивосток (Владивосток Розенталь)</t>
  </si>
  <si>
    <t>ТРЕСТ СЗ ООО (Котельная)</t>
  </si>
  <si>
    <t>Аполлон ООО (котельная ГП 201)</t>
  </si>
  <si>
    <t>ТЕПЛОИНВЕСТ ООО (котельная жил.мкр. АГПЗ)</t>
  </si>
  <si>
    <t>ТЕПЛОИНВЕСТ ООО (котельная №7, 180 квартал Маслозавод)</t>
  </si>
  <si>
    <t>ТЕПЛОИНВЕСТ ООО (котельная 54 квартал)</t>
  </si>
  <si>
    <t>ГРС Углегорск</t>
  </si>
  <si>
    <t>ООО "Аполлон"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</si>
  <si>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</si>
  <si>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край, р-н Хабаровский, в районе 12 км автодороги Ильинка-Ракитное</t>
  </si>
  <si>
    <t>г. Хабаровск, ул. Промышленная 12Е</t>
  </si>
  <si>
    <t>г.Комсомольск-на-Амуре, ул.Пугачева 89</t>
  </si>
  <si>
    <t>г. Вяземский, ул. Коммунистическая, 10</t>
  </si>
  <si>
    <t>г. Комсомольск-на-Амуре, ул. Павловского 19, м-н Продукты</t>
  </si>
  <si>
    <t>г. Комсомольск-на-Амуре, ул. Щорса, 91 (пекарня)</t>
  </si>
  <si>
    <t>г. Комсомольск-на-Амуре, ш. Северное, д. 1 корп. 5</t>
  </si>
  <si>
    <t>рп. Переяславка, ул. Ленина, 13Г</t>
  </si>
  <si>
    <t>с. Матвеевка, ул. Центральная, д.13</t>
  </si>
  <si>
    <t>г. Хабаровск, ул. Виталия Бубенина, д. 1/2</t>
  </si>
  <si>
    <t>ООО "Амур Минералс"</t>
  </si>
  <si>
    <t>ООО «Экструдированные корма»</t>
  </si>
  <si>
    <t>ООО «СТРОЙКОНТРОЛЬ»</t>
  </si>
  <si>
    <t>Муниципальное унитарное предприятие "Спецавтохозяйство"</t>
  </si>
  <si>
    <t>Муниципальное бюджетное учреждение дополнительного образования СШ Юниор г. Вяземского</t>
  </si>
  <si>
    <t>ИП Плотников Артем Андреевич</t>
  </si>
  <si>
    <t>ООО "Традиция»</t>
  </si>
  <si>
    <t>ИП Вышинский Сергей Ильич</t>
  </si>
  <si>
    <t>ИП Эльнур Шахлар Оглы Асгерханов</t>
  </si>
  <si>
    <t>ИП Платонов Григорий Александрович</t>
  </si>
  <si>
    <t>Вознесенское</t>
  </si>
  <si>
    <t>АО "Желдорреммаш"</t>
  </si>
  <si>
    <t>ООО "Никольскъ-Усурийск"</t>
  </si>
  <si>
    <t>ООО "ДКС ПРИМОРЬЕ"</t>
  </si>
  <si>
    <t>АО "Уссрийский бальзам"</t>
  </si>
  <si>
    <t>ООО "СЗ "ДВИЦ-1"</t>
  </si>
  <si>
    <t>ООО "Восток Медснаб"</t>
  </si>
  <si>
    <t>ООО «КРДВ Камчатка»</t>
  </si>
  <si>
    <t>ККБ ГБУЗ (АБМК ККБ)) Елизовский район, 
пос. Крутобереговый ул. Окружная зд. 4/5</t>
  </si>
  <si>
    <t>ИП Мельникова Т.Б. (магазин) г. Елизово, ул. Вилюйская, 18</t>
  </si>
  <si>
    <t>ИП Мельников Ю.В. (магазин) г. Елизово, ул. Вилюйская, 15</t>
  </si>
  <si>
    <t>Устой-М ООО (г. Елизово) г. Елизово, ул. Мурманская, к/н ЗУ 41:05:0101005:1402</t>
  </si>
  <si>
    <t>г. Раздольный</t>
  </si>
  <si>
    <t>Быстрый газ ООО (АГНКС г. Свободный)</t>
  </si>
  <si>
    <t xml:space="preserve"> Быстрый газ ООО</t>
  </si>
  <si>
    <t>г. Комсомольск-на-Амуре, Гаражная ул., д. 121</t>
  </si>
  <si>
    <t>г. Комсомольск-на-Амуре, ул.Курская, д.9</t>
  </si>
  <si>
    <t>г. Комсомольск-на-Амуре , пр-кт Ленина, д.44/1</t>
  </si>
  <si>
    <t>г. Комсомольск-на-Амуре  Труда Аллея, д. 64</t>
  </si>
  <si>
    <t>г.Комсомольск-на-Амуре, ул. Павловского, д. 19</t>
  </si>
  <si>
    <t>г. Комсомольск-на-Амуре, пр. Октябрьский, 44</t>
  </si>
  <si>
    <t>680011, г. Хабаровск, ул. Джамбула, д. 98</t>
  </si>
  <si>
    <t>, г. Вяземский,, ул. Лазо, д.50</t>
  </si>
  <si>
    <t>г. Хабаровск, ул. Лазо, д. 69/14</t>
  </si>
  <si>
    <t>АО "Дальхимфарм"</t>
  </si>
  <si>
    <t>Межмуниципальное Хозяйственное Общество Общество с Ограниченной Ответственностью «Автотранспортный перевозчик»</t>
  </si>
  <si>
    <t>ИП Карасев Евгений Юрьевич</t>
  </si>
  <si>
    <t>ООО "Успех Плюс"</t>
  </si>
  <si>
    <t>ООО "Эла"</t>
  </si>
  <si>
    <t>ООО "Хот-Авто"</t>
  </si>
  <si>
    <t>Местная религиозная Община № 1 Церкви Христиан Адвентистов Седьмого Дня</t>
  </si>
  <si>
    <t>Местная религиозная организация "Объединенная методистская церковь "Славная" г. Комсомольск-на-Амуре</t>
  </si>
  <si>
    <t>Местная религиозная организация "Хабаровская Евангельско-Христианская Пресвитерианская Церковь"</t>
  </si>
  <si>
    <t>ЦРО «Союз Пресвитерианских церквей Хабаровского края»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</si>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</sst>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4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  <protection locked="0"/>
    </xf>
    <xf numFmtId="0" fontId="28" fillId="21" borderId="3" xfId="0" applyFont="1" applyFill="1" applyBorder="1" applyAlignment="1" applyProtection="1">
      <alignment horizontal="left" vertical="center" wrapText="1"/>
      <protection locked="0"/>
    </xf>
    <xf numFmtId="0" fontId="27" fillId="23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 applyProtection="1">
      <alignment horizontal="left" wrapText="1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 applyProtection="1">
      <alignment horizontal="left" wrapText="1"/>
      <protection locked="0"/>
    </xf>
    <xf numFmtId="0" fontId="32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8" fillId="23" borderId="3" xfId="0" applyFont="1" applyFill="1" applyBorder="1" applyAlignment="1" applyProtection="1">
      <alignment horizontal="left" wrapText="1"/>
    </xf>
    <xf numFmtId="0" fontId="32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vertical="top" wrapText="1"/>
    </xf>
    <xf numFmtId="0" fontId="27" fillId="22" borderId="3" xfId="0" applyFont="1" applyFill="1" applyBorder="1" applyAlignment="1" applyProtection="1">
      <alignment horizontal="left" vertical="top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49" fontId="28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vertical="center" wrapText="1"/>
      <protection locked="0"/>
    </xf>
    <xf numFmtId="0" fontId="27" fillId="22" borderId="3" xfId="0" applyFont="1" applyFill="1" applyBorder="1" applyAlignment="1" applyProtection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0" fontId="25" fillId="21" borderId="3" xfId="0" applyFont="1" applyFill="1" applyBorder="1" applyAlignment="1">
      <alignment horizontal="left" vertical="center" wrapText="1"/>
    </xf>
    <xf numFmtId="49" fontId="25" fillId="0" borderId="4" xfId="66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</xf>
    <xf numFmtId="172" fontId="33" fillId="0" borderId="0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 vertical="center"/>
    </xf>
    <xf numFmtId="4" fontId="34" fillId="21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</xf>
    <xf numFmtId="165" fontId="35" fillId="22" borderId="0" xfId="0" applyNumberFormat="1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165" fontId="33" fillId="0" borderId="0" xfId="68" applyNumberFormat="1" applyFont="1" applyFill="1" applyBorder="1" applyAlignment="1">
      <alignment horizontal="center" vertical="center" wrapText="1"/>
      <protection locked="0"/>
    </xf>
    <xf numFmtId="172" fontId="33" fillId="21" borderId="0" xfId="68" applyNumberFormat="1" applyFont="1" applyFill="1" applyBorder="1" applyAlignment="1">
      <alignment horizontal="center" vertical="center" wrapText="1"/>
      <protection locked="0"/>
    </xf>
    <xf numFmtId="168" fontId="33" fillId="0" borderId="0" xfId="70" applyNumberFormat="1" applyFont="1" applyBorder="1" applyAlignment="1">
      <alignment horizontal="center" vertical="center" wrapText="1"/>
    </xf>
    <xf numFmtId="165" fontId="33" fillId="21" borderId="0" xfId="0" applyNumberFormat="1" applyFont="1" applyFill="1" applyBorder="1" applyAlignment="1">
      <alignment horizontal="center" vertical="center" wrapText="1"/>
    </xf>
    <xf numFmtId="172" fontId="33" fillId="21" borderId="0" xfId="0" applyNumberFormat="1" applyFont="1" applyFill="1" applyBorder="1" applyAlignment="1">
      <alignment horizontal="center" vertical="center" wrapText="1"/>
    </xf>
    <xf numFmtId="165" fontId="33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165" fontId="37" fillId="21" borderId="0" xfId="68" applyNumberFormat="1" applyFont="1" applyFill="1" applyBorder="1" applyAlignment="1">
      <alignment horizontal="center" vertical="center" wrapText="1"/>
      <protection locked="0"/>
    </xf>
    <xf numFmtId="165" fontId="36" fillId="21" borderId="18" xfId="0" applyNumberFormat="1" applyFont="1" applyFill="1" applyBorder="1"/>
    <xf numFmtId="4" fontId="26" fillId="21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4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  <protection locked="0"/>
    </xf>
    <xf numFmtId="4" fontId="33" fillId="21" borderId="0" xfId="0" applyNumberFormat="1" applyFont="1" applyFill="1" applyBorder="1" applyAlignment="1" applyProtection="1">
      <alignment horizontal="center" vertical="center"/>
    </xf>
    <xf numFmtId="168" fontId="26" fillId="21" borderId="0" xfId="0" applyNumberFormat="1" applyFont="1" applyFill="1" applyBorder="1" applyAlignment="1">
      <alignment horizontal="center" vertical="center" wrapText="1"/>
    </xf>
    <xf numFmtId="168" fontId="26" fillId="21" borderId="0" xfId="0" applyNumberFormat="1" applyFont="1" applyFill="1" applyBorder="1" applyAlignment="1" applyProtection="1">
      <alignment horizontal="center" vertical="center"/>
    </xf>
    <xf numFmtId="0" fontId="33" fillId="21" borderId="0" xfId="0" applyFont="1" applyFill="1" applyBorder="1" applyAlignment="1">
      <alignment horizontal="center" vertical="center"/>
    </xf>
    <xf numFmtId="168" fontId="26" fillId="21" borderId="3" xfId="0" applyNumberFormat="1" applyFont="1" applyFill="1" applyBorder="1" applyAlignment="1">
      <alignment horizontal="left" vertical="center" wrapText="1"/>
    </xf>
    <xf numFmtId="49" fontId="33" fillId="21" borderId="3" xfId="66" applyFont="1" applyFill="1">
      <alignment horizontal="left" vertical="center" wrapText="1"/>
      <protection locked="0"/>
    </xf>
    <xf numFmtId="168" fontId="33" fillId="21" borderId="3" xfId="0" applyNumberFormat="1" applyFont="1" applyFill="1" applyBorder="1" applyAlignment="1">
      <alignment horizontal="left" vertical="center" wrapText="1"/>
    </xf>
    <xf numFmtId="168" fontId="3" fillId="0" borderId="4" xfId="46" applyNumberFormat="1" applyFont="1" applyFill="1" applyBorder="1" applyAlignment="1">
      <alignment horizontal="center" vertical="center" wrapText="1"/>
    </xf>
    <xf numFmtId="168" fontId="33" fillId="21" borderId="4" xfId="68" applyNumberFormat="1" applyFont="1" applyFill="1" applyBorder="1" applyAlignment="1">
      <alignment horizontal="center" vertical="center" wrapText="1"/>
      <protection locked="0"/>
    </xf>
    <xf numFmtId="165" fontId="36" fillId="21" borderId="0" xfId="0" applyNumberFormat="1" applyFont="1" applyFill="1" applyBorder="1"/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165" fontId="0" fillId="21" borderId="0" xfId="0" applyNumberFormat="1" applyFill="1" applyBorder="1"/>
    <xf numFmtId="0" fontId="2" fillId="21" borderId="4" xfId="46" applyFont="1" applyFill="1" applyBorder="1" applyAlignment="1">
      <alignment horizontal="left" vertical="center" wrapText="1"/>
    </xf>
    <xf numFmtId="0" fontId="3" fillId="0" borderId="3" xfId="46" applyFont="1" applyFill="1" applyBorder="1" applyAlignment="1">
      <alignment horizontal="left" vertical="center" wrapText="1"/>
    </xf>
    <xf numFmtId="0" fontId="27" fillId="22" borderId="19" xfId="0" applyFont="1" applyFill="1" applyBorder="1" applyAlignment="1" applyProtection="1">
      <alignment horizontal="left" wrapText="1"/>
    </xf>
    <xf numFmtId="165" fontId="25" fillId="21" borderId="4" xfId="0" applyNumberFormat="1" applyFont="1" applyFill="1" applyBorder="1" applyAlignment="1">
      <alignment horizontal="center" vertical="center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view="pageBreakPreview" zoomScaleNormal="100" zoomScaleSheetLayoutView="100" workbookViewId="0">
      <pane ySplit="12" topLeftCell="A13" activePane="bottomLeft" state="frozen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0" width="11" style="4" bestFit="1" customWidth="1"/>
    <col min="11" max="11" width="9.140625" style="4"/>
    <col min="12" max="12" width="10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48" t="s">
        <v>14</v>
      </c>
      <c r="G1" s="149"/>
    </row>
    <row r="2" spans="1:12" ht="15" customHeight="1" x14ac:dyDescent="0.25">
      <c r="C2" s="150" t="s">
        <v>745</v>
      </c>
      <c r="D2" s="151"/>
      <c r="E2" s="152"/>
      <c r="F2" s="149"/>
      <c r="G2" s="149"/>
    </row>
    <row r="3" spans="1:12" ht="15" customHeight="1" x14ac:dyDescent="0.25">
      <c r="C3" s="153"/>
      <c r="D3" s="154"/>
      <c r="E3" s="155"/>
      <c r="F3" s="149"/>
      <c r="G3" s="149"/>
    </row>
    <row r="4" spans="1:12" ht="15" customHeight="1" x14ac:dyDescent="0.25">
      <c r="C4" s="153"/>
      <c r="D4" s="154"/>
      <c r="E4" s="155"/>
      <c r="F4" s="149"/>
      <c r="G4" s="149"/>
    </row>
    <row r="5" spans="1:12" ht="15" customHeight="1" x14ac:dyDescent="0.25">
      <c r="C5" s="153"/>
      <c r="D5" s="154"/>
      <c r="E5" s="155"/>
      <c r="F5" s="149"/>
      <c r="G5" s="149"/>
    </row>
    <row r="6" spans="1:12" ht="15" customHeight="1" x14ac:dyDescent="0.25">
      <c r="C6" s="153"/>
      <c r="D6" s="154"/>
      <c r="E6" s="155"/>
    </row>
    <row r="7" spans="1:12" ht="15" customHeight="1" x14ac:dyDescent="0.25">
      <c r="C7" s="156"/>
      <c r="D7" s="157"/>
      <c r="E7" s="158"/>
    </row>
    <row r="8" spans="1:12" x14ac:dyDescent="0.25">
      <c r="C8" s="17"/>
      <c r="D8" s="17"/>
      <c r="E8" s="17"/>
    </row>
    <row r="9" spans="1:12" x14ac:dyDescent="0.25">
      <c r="A9" s="19">
        <v>46143</v>
      </c>
      <c r="C9" s="17"/>
      <c r="D9" s="17"/>
      <c r="E9" s="17"/>
      <c r="F9" s="159"/>
      <c r="G9" s="160"/>
      <c r="I9" s="4" t="s">
        <v>277</v>
      </c>
      <c r="J9" s="4" t="s">
        <v>278</v>
      </c>
    </row>
    <row r="10" spans="1:12" x14ac:dyDescent="0.25">
      <c r="C10" s="18"/>
      <c r="D10" s="18"/>
      <c r="E10" s="20"/>
      <c r="I10" s="81">
        <f>SUBTOTAL(9,(E13:E82))*1000</f>
        <v>134592.77599999998</v>
      </c>
      <c r="J10" s="81">
        <f>SUBTOTAL(9,(F13:F82))*1000</f>
        <v>101636.86799999999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3.75" x14ac:dyDescent="0.25">
      <c r="A13" s="92" t="s">
        <v>233</v>
      </c>
      <c r="B13" s="72" t="s">
        <v>176</v>
      </c>
      <c r="C13" s="42" t="s">
        <v>215</v>
      </c>
      <c r="D13" s="47" t="s">
        <v>227</v>
      </c>
      <c r="E13" s="48">
        <v>78.8</v>
      </c>
      <c r="F13" s="46">
        <v>63.491556999999993</v>
      </c>
      <c r="G13" s="46">
        <f t="shared" ref="G13:G44" si="0">E13-F13</f>
        <v>15.308443000000004</v>
      </c>
      <c r="I13" s="122"/>
      <c r="J13" s="21"/>
      <c r="K13" s="21"/>
      <c r="L13" s="74"/>
    </row>
    <row r="14" spans="1:12" ht="33.75" customHeight="1" x14ac:dyDescent="0.25">
      <c r="A14" s="92" t="s">
        <v>233</v>
      </c>
      <c r="B14" s="72" t="s">
        <v>178</v>
      </c>
      <c r="C14" s="42" t="s">
        <v>215</v>
      </c>
      <c r="D14" s="47" t="s">
        <v>228</v>
      </c>
      <c r="E14" s="48">
        <v>7.1</v>
      </c>
      <c r="F14" s="46">
        <v>6.0304449999999994</v>
      </c>
      <c r="G14" s="46">
        <f t="shared" si="0"/>
        <v>1.0695550000000003</v>
      </c>
      <c r="I14" s="114"/>
      <c r="J14" s="21"/>
      <c r="K14" s="21"/>
      <c r="L14" s="74"/>
    </row>
    <row r="15" spans="1:12" ht="33.75" customHeight="1" x14ac:dyDescent="0.25">
      <c r="A15" s="92" t="s">
        <v>233</v>
      </c>
      <c r="B15" s="72" t="s">
        <v>660</v>
      </c>
      <c r="C15" s="42" t="s">
        <v>215</v>
      </c>
      <c r="D15" s="47" t="s">
        <v>228</v>
      </c>
      <c r="E15" s="48">
        <v>6.6</v>
      </c>
      <c r="F15" s="46">
        <v>5.0619019999999981</v>
      </c>
      <c r="G15" s="46">
        <f t="shared" si="0"/>
        <v>1.5380980000000015</v>
      </c>
      <c r="I15" s="115"/>
      <c r="J15" s="21"/>
      <c r="K15" s="21"/>
      <c r="L15" s="74"/>
    </row>
    <row r="16" spans="1:12" ht="33.75" customHeight="1" x14ac:dyDescent="0.25">
      <c r="A16" s="92" t="s">
        <v>10</v>
      </c>
      <c r="B16" s="73" t="s">
        <v>194</v>
      </c>
      <c r="C16" s="43" t="s">
        <v>218</v>
      </c>
      <c r="D16" s="47" t="s">
        <v>228</v>
      </c>
      <c r="E16" s="48">
        <v>23.223099999999999</v>
      </c>
      <c r="F16" s="46">
        <v>15.649889000000002</v>
      </c>
      <c r="G16" s="46">
        <f t="shared" si="0"/>
        <v>7.573210999999997</v>
      </c>
      <c r="I16" s="122"/>
      <c r="J16" s="21"/>
      <c r="K16" s="21"/>
      <c r="L16" s="74"/>
    </row>
    <row r="17" spans="1:12" ht="22.5" customHeight="1" x14ac:dyDescent="0.25">
      <c r="A17" s="92" t="s">
        <v>233</v>
      </c>
      <c r="B17" s="72" t="s">
        <v>177</v>
      </c>
      <c r="C17" s="42" t="s">
        <v>215</v>
      </c>
      <c r="D17" s="47" t="s">
        <v>11</v>
      </c>
      <c r="E17" s="48">
        <v>3.8</v>
      </c>
      <c r="F17" s="46">
        <v>1.6992149999999999</v>
      </c>
      <c r="G17" s="46">
        <f t="shared" si="0"/>
        <v>2.1007850000000001</v>
      </c>
      <c r="I17" s="114"/>
      <c r="J17" s="21"/>
      <c r="K17" s="21"/>
      <c r="L17" s="74"/>
    </row>
    <row r="18" spans="1:12" ht="33.75" customHeight="1" x14ac:dyDescent="0.25">
      <c r="A18" s="92" t="s">
        <v>233</v>
      </c>
      <c r="B18" s="72" t="s">
        <v>182</v>
      </c>
      <c r="C18" s="43" t="s">
        <v>216</v>
      </c>
      <c r="D18" s="47" t="s">
        <v>11</v>
      </c>
      <c r="E18" s="48">
        <v>0.764818</v>
      </c>
      <c r="F18" s="46">
        <v>0.51668999999999998</v>
      </c>
      <c r="G18" s="46">
        <f t="shared" si="0"/>
        <v>0.24812800000000002</v>
      </c>
      <c r="I18" s="114"/>
      <c r="J18" s="21"/>
      <c r="K18" s="21"/>
      <c r="L18" s="74"/>
    </row>
    <row r="19" spans="1:12" ht="22.5" x14ac:dyDescent="0.25">
      <c r="A19" s="92" t="s">
        <v>9</v>
      </c>
      <c r="B19" s="72" t="s">
        <v>185</v>
      </c>
      <c r="C19" s="42" t="s">
        <v>112</v>
      </c>
      <c r="D19" s="47" t="s">
        <v>11</v>
      </c>
      <c r="E19" s="48">
        <v>1.4898</v>
      </c>
      <c r="F19" s="46">
        <v>0.90766800000000025</v>
      </c>
      <c r="G19" s="46">
        <f t="shared" si="0"/>
        <v>0.58213199999999976</v>
      </c>
      <c r="I19" s="114"/>
      <c r="J19" s="21"/>
      <c r="K19" s="21"/>
      <c r="L19" s="74"/>
    </row>
    <row r="20" spans="1:12" ht="22.5" customHeight="1" x14ac:dyDescent="0.25">
      <c r="A20" s="92" t="s">
        <v>9</v>
      </c>
      <c r="B20" s="72" t="s">
        <v>188</v>
      </c>
      <c r="C20" s="42" t="s">
        <v>112</v>
      </c>
      <c r="D20" s="47" t="s">
        <v>11</v>
      </c>
      <c r="E20" s="48">
        <v>0.2263</v>
      </c>
      <c r="F20" s="46">
        <v>0.19191800000000003</v>
      </c>
      <c r="G20" s="46">
        <f t="shared" si="0"/>
        <v>3.4381999999999968E-2</v>
      </c>
      <c r="I20" s="116"/>
      <c r="J20" s="21"/>
      <c r="K20" s="21"/>
      <c r="L20" s="74"/>
    </row>
    <row r="21" spans="1:12" ht="22.5" customHeight="1" x14ac:dyDescent="0.25">
      <c r="A21" s="142" t="s">
        <v>9</v>
      </c>
      <c r="B21" s="72" t="s">
        <v>190</v>
      </c>
      <c r="C21" s="42" t="s">
        <v>112</v>
      </c>
      <c r="D21" s="47" t="s">
        <v>11</v>
      </c>
      <c r="E21" s="48">
        <v>0.248</v>
      </c>
      <c r="F21" s="46">
        <v>0.19782099999999997</v>
      </c>
      <c r="G21" s="46">
        <f t="shared" si="0"/>
        <v>5.0179000000000029E-2</v>
      </c>
      <c r="I21" s="114"/>
      <c r="J21" s="21"/>
      <c r="K21" s="21"/>
      <c r="L21" s="74"/>
    </row>
    <row r="22" spans="1:12" ht="22.5" x14ac:dyDescent="0.25">
      <c r="A22" s="92" t="s">
        <v>9</v>
      </c>
      <c r="B22" s="73" t="s">
        <v>661</v>
      </c>
      <c r="C22" s="42" t="s">
        <v>112</v>
      </c>
      <c r="D22" s="47" t="s">
        <v>11</v>
      </c>
      <c r="E22" s="48">
        <v>0.48749999999999999</v>
      </c>
      <c r="F22" s="46">
        <v>0.33640699999999985</v>
      </c>
      <c r="G22" s="46">
        <f t="shared" si="0"/>
        <v>0.15109300000000014</v>
      </c>
      <c r="I22" s="114"/>
      <c r="J22" s="21"/>
      <c r="K22" s="21"/>
      <c r="L22" s="74"/>
    </row>
    <row r="23" spans="1:12" ht="22.5" customHeight="1" x14ac:dyDescent="0.25">
      <c r="A23" s="92" t="s">
        <v>9</v>
      </c>
      <c r="B23" s="72" t="s">
        <v>197</v>
      </c>
      <c r="C23" s="42" t="s">
        <v>219</v>
      </c>
      <c r="D23" s="47" t="s">
        <v>11</v>
      </c>
      <c r="E23" s="48">
        <v>0.9</v>
      </c>
      <c r="F23" s="46">
        <v>0.30145099999999997</v>
      </c>
      <c r="G23" s="46">
        <f t="shared" si="0"/>
        <v>0.598549</v>
      </c>
      <c r="I23" s="114"/>
      <c r="J23" s="21"/>
      <c r="K23" s="21"/>
      <c r="L23" s="74"/>
    </row>
    <row r="24" spans="1:12" ht="22.5" customHeight="1" x14ac:dyDescent="0.25">
      <c r="A24" s="92" t="s">
        <v>8</v>
      </c>
      <c r="B24" s="72" t="s">
        <v>200</v>
      </c>
      <c r="C24" s="43" t="s">
        <v>221</v>
      </c>
      <c r="D24" s="47" t="s">
        <v>11</v>
      </c>
      <c r="E24" s="48">
        <v>0.47422000000000003</v>
      </c>
      <c r="F24" s="46">
        <v>0.55230800000000002</v>
      </c>
      <c r="G24" s="46">
        <f t="shared" si="0"/>
        <v>-7.8087999999999991E-2</v>
      </c>
      <c r="I24" s="114"/>
      <c r="J24" s="21"/>
      <c r="K24" s="21"/>
      <c r="L24" s="74"/>
    </row>
    <row r="25" spans="1:12" ht="22.5" customHeight="1" x14ac:dyDescent="0.25">
      <c r="A25" s="92" t="s">
        <v>234</v>
      </c>
      <c r="B25" s="72" t="s">
        <v>202</v>
      </c>
      <c r="C25" s="43" t="s">
        <v>223</v>
      </c>
      <c r="D25" s="47" t="s">
        <v>11</v>
      </c>
      <c r="E25" s="48">
        <v>5.3121599999999995</v>
      </c>
      <c r="F25" s="46">
        <v>2.929926</v>
      </c>
      <c r="G25" s="46">
        <f t="shared" si="0"/>
        <v>2.3822339999999995</v>
      </c>
      <c r="I25" s="114"/>
      <c r="J25" s="21"/>
      <c r="K25" s="21"/>
      <c r="L25" s="74"/>
    </row>
    <row r="26" spans="1:12" ht="22.5" customHeight="1" x14ac:dyDescent="0.25">
      <c r="A26" s="141" t="s">
        <v>9</v>
      </c>
      <c r="B26" s="69" t="s">
        <v>204</v>
      </c>
      <c r="C26" s="69" t="s">
        <v>116</v>
      </c>
      <c r="D26" s="47" t="s">
        <v>11</v>
      </c>
      <c r="E26" s="48">
        <v>1</v>
      </c>
      <c r="F26" s="71">
        <v>0.91717800000000027</v>
      </c>
      <c r="G26" s="46">
        <f t="shared" si="0"/>
        <v>8.2821999999999729E-2</v>
      </c>
      <c r="I26" s="114"/>
      <c r="J26" s="21"/>
      <c r="K26" s="21"/>
      <c r="L26" s="74"/>
    </row>
    <row r="27" spans="1:12" ht="22.5" customHeight="1" x14ac:dyDescent="0.25">
      <c r="A27" s="92" t="s">
        <v>8</v>
      </c>
      <c r="B27" s="72" t="s">
        <v>670</v>
      </c>
      <c r="C27" s="43" t="s">
        <v>118</v>
      </c>
      <c r="D27" s="47" t="s">
        <v>11</v>
      </c>
      <c r="E27" s="48">
        <v>0.47</v>
      </c>
      <c r="F27" s="46">
        <v>0.49387599999999998</v>
      </c>
      <c r="G27" s="46">
        <f t="shared" si="0"/>
        <v>-2.3876000000000008E-2</v>
      </c>
      <c r="I27" s="114"/>
      <c r="J27" s="21"/>
      <c r="K27" s="21"/>
      <c r="L27" s="74"/>
    </row>
    <row r="28" spans="1:12" ht="22.5" customHeight="1" x14ac:dyDescent="0.25">
      <c r="A28" s="92" t="s">
        <v>9</v>
      </c>
      <c r="B28" s="73" t="s">
        <v>671</v>
      </c>
      <c r="C28" s="43" t="s">
        <v>712</v>
      </c>
      <c r="D28" s="47" t="s">
        <v>11</v>
      </c>
      <c r="E28" s="48">
        <v>0.55000000000000004</v>
      </c>
      <c r="F28" s="46">
        <v>0.42199000000000009</v>
      </c>
      <c r="G28" s="46">
        <f t="shared" si="0"/>
        <v>0.12800999999999996</v>
      </c>
      <c r="I28" s="114"/>
      <c r="J28" s="21"/>
      <c r="K28" s="21"/>
      <c r="L28" s="74"/>
    </row>
    <row r="29" spans="1:12" ht="22.5" customHeight="1" x14ac:dyDescent="0.25">
      <c r="A29" s="92" t="s">
        <v>233</v>
      </c>
      <c r="B29" s="72" t="s">
        <v>179</v>
      </c>
      <c r="C29" s="42" t="s">
        <v>111</v>
      </c>
      <c r="D29" s="47" t="s">
        <v>229</v>
      </c>
      <c r="E29" s="48">
        <v>2.5000000000000001E-2</v>
      </c>
      <c r="F29" s="46">
        <v>0</v>
      </c>
      <c r="G29" s="46">
        <f t="shared" si="0"/>
        <v>2.5000000000000001E-2</v>
      </c>
      <c r="I29" s="114"/>
      <c r="J29" s="21"/>
      <c r="K29" s="21"/>
      <c r="L29" s="74"/>
    </row>
    <row r="30" spans="1:12" ht="22.5" customHeight="1" x14ac:dyDescent="0.25">
      <c r="A30" s="92" t="s">
        <v>233</v>
      </c>
      <c r="B30" s="73" t="s">
        <v>180</v>
      </c>
      <c r="C30" s="42" t="s">
        <v>12</v>
      </c>
      <c r="D30" s="47" t="s">
        <v>229</v>
      </c>
      <c r="E30" s="48">
        <v>0.1</v>
      </c>
      <c r="F30" s="46">
        <v>3.7667999999999986E-2</v>
      </c>
      <c r="G30" s="46">
        <f t="shared" si="0"/>
        <v>6.2332000000000019E-2</v>
      </c>
      <c r="I30" s="114"/>
      <c r="J30" s="21"/>
      <c r="K30" s="21"/>
      <c r="L30" s="74"/>
    </row>
    <row r="31" spans="1:12" ht="22.5" x14ac:dyDescent="0.25">
      <c r="A31" s="92" t="s">
        <v>233</v>
      </c>
      <c r="B31" s="72" t="s">
        <v>183</v>
      </c>
      <c r="C31" s="43" t="s">
        <v>216</v>
      </c>
      <c r="D31" s="47" t="s">
        <v>229</v>
      </c>
      <c r="E31" s="48">
        <v>0.14188700000000001</v>
      </c>
      <c r="F31" s="46">
        <v>8.9882999999999991E-2</v>
      </c>
      <c r="G31" s="46">
        <f t="shared" si="0"/>
        <v>5.2004000000000022E-2</v>
      </c>
      <c r="I31" s="114"/>
      <c r="J31" s="21"/>
      <c r="K31" s="21"/>
      <c r="L31" s="74"/>
    </row>
    <row r="32" spans="1:12" ht="15" customHeight="1" x14ac:dyDescent="0.25">
      <c r="A32" s="92" t="s">
        <v>9</v>
      </c>
      <c r="B32" s="72" t="s">
        <v>184</v>
      </c>
      <c r="C32" s="43" t="s">
        <v>217</v>
      </c>
      <c r="D32" s="47" t="s">
        <v>229</v>
      </c>
      <c r="E32" s="48">
        <v>0.20699999999999999</v>
      </c>
      <c r="F32" s="46">
        <v>0.15640999999999997</v>
      </c>
      <c r="G32" s="46">
        <f t="shared" si="0"/>
        <v>5.0590000000000024E-2</v>
      </c>
      <c r="I32" s="114"/>
      <c r="J32" s="21"/>
      <c r="K32" s="21"/>
      <c r="L32" s="74"/>
    </row>
    <row r="33" spans="1:12" ht="22.5" customHeight="1" x14ac:dyDescent="0.25">
      <c r="A33" s="92" t="s">
        <v>9</v>
      </c>
      <c r="B33" s="72" t="s">
        <v>186</v>
      </c>
      <c r="C33" s="43" t="s">
        <v>112</v>
      </c>
      <c r="D33" s="47" t="s">
        <v>229</v>
      </c>
      <c r="E33" s="48">
        <v>0</v>
      </c>
      <c r="F33" s="46">
        <v>0</v>
      </c>
      <c r="G33" s="46">
        <f t="shared" si="0"/>
        <v>0</v>
      </c>
      <c r="I33" s="114"/>
      <c r="J33" s="21"/>
      <c r="K33" s="21"/>
      <c r="L33" s="74"/>
    </row>
    <row r="34" spans="1:12" ht="22.5" customHeight="1" x14ac:dyDescent="0.25">
      <c r="A34" s="92" t="s">
        <v>9</v>
      </c>
      <c r="B34" s="72" t="s">
        <v>189</v>
      </c>
      <c r="C34" s="43" t="s">
        <v>112</v>
      </c>
      <c r="D34" s="47" t="s">
        <v>229</v>
      </c>
      <c r="E34" s="48">
        <v>8.4000000000000005E-2</v>
      </c>
      <c r="F34" s="46">
        <v>6.8079999999999988E-2</v>
      </c>
      <c r="G34" s="46">
        <f t="shared" si="0"/>
        <v>1.5920000000000017E-2</v>
      </c>
      <c r="I34" s="114"/>
      <c r="J34" s="21"/>
      <c r="K34" s="21"/>
      <c r="L34" s="74"/>
    </row>
    <row r="35" spans="1:12" ht="33.75" customHeight="1" x14ac:dyDescent="0.25">
      <c r="A35" s="92" t="s">
        <v>9</v>
      </c>
      <c r="B35" s="73" t="s">
        <v>193</v>
      </c>
      <c r="C35" s="43" t="s">
        <v>112</v>
      </c>
      <c r="D35" s="47" t="s">
        <v>229</v>
      </c>
      <c r="E35" s="48">
        <v>0</v>
      </c>
      <c r="F35" s="46">
        <v>0</v>
      </c>
      <c r="G35" s="46">
        <f t="shared" si="0"/>
        <v>0</v>
      </c>
      <c r="I35" s="114"/>
      <c r="J35" s="21"/>
      <c r="K35" s="21"/>
      <c r="L35" s="74"/>
    </row>
    <row r="36" spans="1:12" ht="22.5" customHeight="1" x14ac:dyDescent="0.25">
      <c r="A36" s="92" t="s">
        <v>233</v>
      </c>
      <c r="B36" s="72" t="s">
        <v>195</v>
      </c>
      <c r="C36" s="43" t="s">
        <v>113</v>
      </c>
      <c r="D36" s="47" t="s">
        <v>229</v>
      </c>
      <c r="E36" s="48">
        <v>0.21</v>
      </c>
      <c r="F36" s="46">
        <v>7.4254000000000001E-2</v>
      </c>
      <c r="G36" s="46">
        <f t="shared" si="0"/>
        <v>0.13574599999999998</v>
      </c>
      <c r="I36" s="114"/>
      <c r="J36" s="21"/>
      <c r="K36" s="21"/>
      <c r="L36" s="74"/>
    </row>
    <row r="37" spans="1:12" ht="22.5" customHeight="1" x14ac:dyDescent="0.25">
      <c r="A37" s="92" t="s">
        <v>233</v>
      </c>
      <c r="B37" s="72" t="s">
        <v>663</v>
      </c>
      <c r="C37" s="43" t="s">
        <v>113</v>
      </c>
      <c r="D37" s="47" t="s">
        <v>229</v>
      </c>
      <c r="E37" s="48">
        <v>0.15</v>
      </c>
      <c r="F37" s="46">
        <v>1.6438000000000001E-2</v>
      </c>
      <c r="G37" s="46">
        <f t="shared" si="0"/>
        <v>0.13356199999999999</v>
      </c>
      <c r="I37" s="114"/>
      <c r="J37" s="21"/>
      <c r="K37" s="21"/>
      <c r="L37" s="74"/>
    </row>
    <row r="38" spans="1:12" ht="22.5" customHeight="1" x14ac:dyDescent="0.25">
      <c r="A38" s="92" t="s">
        <v>9</v>
      </c>
      <c r="B38" s="72" t="s">
        <v>196</v>
      </c>
      <c r="C38" s="42" t="s">
        <v>219</v>
      </c>
      <c r="D38" s="47" t="s">
        <v>229</v>
      </c>
      <c r="E38" s="48">
        <v>0.28000000000000003</v>
      </c>
      <c r="F38" s="46">
        <v>0.15301699999999999</v>
      </c>
      <c r="G38" s="46">
        <f t="shared" si="0"/>
        <v>0.12698300000000004</v>
      </c>
      <c r="I38" s="114"/>
      <c r="J38" s="21"/>
      <c r="K38" s="21"/>
      <c r="L38" s="74"/>
    </row>
    <row r="39" spans="1:12" ht="33.75" customHeight="1" x14ac:dyDescent="0.25">
      <c r="A39" s="92" t="s">
        <v>9</v>
      </c>
      <c r="B39" s="72" t="s">
        <v>664</v>
      </c>
      <c r="C39" s="42" t="s">
        <v>219</v>
      </c>
      <c r="D39" s="47" t="s">
        <v>229</v>
      </c>
      <c r="E39" s="48">
        <v>5.5E-2</v>
      </c>
      <c r="F39" s="46">
        <v>6.2417000000000014E-2</v>
      </c>
      <c r="G39" s="46">
        <f t="shared" si="0"/>
        <v>-7.4170000000000139E-3</v>
      </c>
      <c r="I39" s="114"/>
      <c r="J39" s="21"/>
      <c r="K39" s="21"/>
      <c r="L39" s="74"/>
    </row>
    <row r="40" spans="1:12" ht="22.5" customHeight="1" x14ac:dyDescent="0.25">
      <c r="A40" s="92" t="s">
        <v>9</v>
      </c>
      <c r="B40" s="72" t="s">
        <v>665</v>
      </c>
      <c r="C40" s="42" t="s">
        <v>219</v>
      </c>
      <c r="D40" s="47" t="s">
        <v>229</v>
      </c>
      <c r="E40" s="48">
        <v>5.7000000000000002E-2</v>
      </c>
      <c r="F40" s="46">
        <v>4.3019999999999996E-2</v>
      </c>
      <c r="G40" s="46">
        <f t="shared" si="0"/>
        <v>1.3980000000000006E-2</v>
      </c>
      <c r="I40" s="114"/>
      <c r="J40" s="21"/>
      <c r="K40" s="21"/>
      <c r="L40" s="74"/>
    </row>
    <row r="41" spans="1:12" ht="33.75" customHeight="1" x14ac:dyDescent="0.25">
      <c r="A41" s="92" t="s">
        <v>9</v>
      </c>
      <c r="B41" s="72" t="s">
        <v>198</v>
      </c>
      <c r="C41" s="42" t="s">
        <v>219</v>
      </c>
      <c r="D41" s="47" t="s">
        <v>229</v>
      </c>
      <c r="E41" s="48">
        <v>7.2999999999999995E-2</v>
      </c>
      <c r="F41" s="46">
        <v>5.8010000000000006E-2</v>
      </c>
      <c r="G41" s="46">
        <f t="shared" si="0"/>
        <v>1.4989999999999989E-2</v>
      </c>
      <c r="I41" s="122"/>
      <c r="J41" s="21"/>
      <c r="K41" s="21"/>
      <c r="L41" s="74"/>
    </row>
    <row r="42" spans="1:12" ht="33.75" customHeight="1" x14ac:dyDescent="0.25">
      <c r="A42" s="92" t="s">
        <v>9</v>
      </c>
      <c r="B42" s="72" t="s">
        <v>269</v>
      </c>
      <c r="C42" s="43" t="s">
        <v>219</v>
      </c>
      <c r="D42" s="47" t="s">
        <v>229</v>
      </c>
      <c r="E42" s="48">
        <v>5.7000000000000002E-2</v>
      </c>
      <c r="F42" s="46">
        <v>4.1411000000000017E-2</v>
      </c>
      <c r="G42" s="46">
        <f t="shared" si="0"/>
        <v>1.5588999999999985E-2</v>
      </c>
      <c r="I42" s="122"/>
      <c r="J42" s="21"/>
      <c r="K42" s="21"/>
      <c r="L42" s="74"/>
    </row>
    <row r="43" spans="1:12" ht="22.5" customHeight="1" x14ac:dyDescent="0.25">
      <c r="A43" s="92" t="s">
        <v>9</v>
      </c>
      <c r="B43" s="72" t="s">
        <v>270</v>
      </c>
      <c r="C43" s="43" t="s">
        <v>219</v>
      </c>
      <c r="D43" s="47" t="s">
        <v>229</v>
      </c>
      <c r="E43" s="48">
        <v>5.7000000000000002E-2</v>
      </c>
      <c r="F43" s="46">
        <v>2.2273000000000001E-2</v>
      </c>
      <c r="G43" s="46">
        <f t="shared" si="0"/>
        <v>3.4727000000000001E-2</v>
      </c>
      <c r="I43" s="122"/>
      <c r="J43" s="21"/>
      <c r="K43" s="21"/>
      <c r="L43" s="74"/>
    </row>
    <row r="44" spans="1:12" ht="22.5" x14ac:dyDescent="0.25">
      <c r="A44" s="92" t="s">
        <v>9</v>
      </c>
      <c r="B44" s="72" t="s">
        <v>271</v>
      </c>
      <c r="C44" s="43" t="s">
        <v>219</v>
      </c>
      <c r="D44" s="47" t="s">
        <v>229</v>
      </c>
      <c r="E44" s="48">
        <v>5.3999999999999999E-2</v>
      </c>
      <c r="F44" s="46">
        <v>3.1389000000000007E-2</v>
      </c>
      <c r="G44" s="46">
        <f t="shared" si="0"/>
        <v>2.2610999999999992E-2</v>
      </c>
      <c r="I44" s="122"/>
      <c r="J44" s="21"/>
      <c r="K44" s="21"/>
      <c r="L44" s="74"/>
    </row>
    <row r="45" spans="1:12" ht="33" customHeight="1" x14ac:dyDescent="0.25">
      <c r="A45" s="92" t="s">
        <v>9</v>
      </c>
      <c r="B45" s="72" t="s">
        <v>272</v>
      </c>
      <c r="C45" s="43" t="s">
        <v>219</v>
      </c>
      <c r="D45" s="47" t="s">
        <v>229</v>
      </c>
      <c r="E45" s="48">
        <v>5.3999999999999999E-2</v>
      </c>
      <c r="F45" s="46">
        <v>5.3307999999999987E-2</v>
      </c>
      <c r="G45" s="46">
        <f t="shared" ref="G45:G76" si="1">E45-F45</f>
        <v>6.9200000000001205E-4</v>
      </c>
      <c r="I45" s="114"/>
      <c r="J45" s="21"/>
      <c r="K45" s="21"/>
      <c r="L45" s="74"/>
    </row>
    <row r="46" spans="1:12" ht="33" customHeight="1" x14ac:dyDescent="0.25">
      <c r="A46" s="92" t="s">
        <v>9</v>
      </c>
      <c r="B46" s="72" t="s">
        <v>201</v>
      </c>
      <c r="C46" s="43" t="s">
        <v>222</v>
      </c>
      <c r="D46" s="47" t="s">
        <v>229</v>
      </c>
      <c r="E46" s="48">
        <v>0.124</v>
      </c>
      <c r="F46" s="46">
        <v>6.6899E-2</v>
      </c>
      <c r="G46" s="46">
        <f t="shared" si="1"/>
        <v>5.7100999999999999E-2</v>
      </c>
      <c r="I46" s="114"/>
      <c r="J46" s="21"/>
      <c r="K46" s="21"/>
      <c r="L46" s="74"/>
    </row>
    <row r="47" spans="1:12" ht="33.75" x14ac:dyDescent="0.25">
      <c r="A47" s="141" t="s">
        <v>8</v>
      </c>
      <c r="B47" s="69" t="s">
        <v>205</v>
      </c>
      <c r="C47" s="69" t="s">
        <v>117</v>
      </c>
      <c r="D47" s="47" t="s">
        <v>229</v>
      </c>
      <c r="E47" s="48">
        <v>0.21724000000000002</v>
      </c>
      <c r="F47" s="71">
        <v>7.5586000000000014E-2</v>
      </c>
      <c r="G47" s="46">
        <f t="shared" si="1"/>
        <v>0.141654</v>
      </c>
      <c r="I47" s="114"/>
      <c r="J47" s="21"/>
      <c r="K47" s="21"/>
      <c r="L47" s="74"/>
    </row>
    <row r="48" spans="1:12" ht="33.75" x14ac:dyDescent="0.25">
      <c r="A48" s="141" t="s">
        <v>10</v>
      </c>
      <c r="B48" s="69" t="s">
        <v>667</v>
      </c>
      <c r="C48" s="69" t="s">
        <v>117</v>
      </c>
      <c r="D48" s="47" t="s">
        <v>229</v>
      </c>
      <c r="E48" s="48">
        <v>0</v>
      </c>
      <c r="F48" s="71">
        <v>0</v>
      </c>
      <c r="G48" s="46">
        <f t="shared" si="1"/>
        <v>0</v>
      </c>
      <c r="I48" s="114"/>
      <c r="J48" s="21"/>
      <c r="K48" s="21"/>
      <c r="L48" s="74"/>
    </row>
    <row r="49" spans="1:12" ht="22.5" x14ac:dyDescent="0.25">
      <c r="A49" s="92" t="s">
        <v>9</v>
      </c>
      <c r="B49" s="72" t="s">
        <v>668</v>
      </c>
      <c r="C49" s="43" t="s">
        <v>117</v>
      </c>
      <c r="D49" s="47" t="s">
        <v>229</v>
      </c>
      <c r="E49" s="48">
        <v>0</v>
      </c>
      <c r="F49" s="46">
        <v>1.0759000000000001E-2</v>
      </c>
      <c r="G49" s="46">
        <f t="shared" si="1"/>
        <v>-1.0759000000000001E-2</v>
      </c>
      <c r="I49" s="114"/>
      <c r="J49" s="21"/>
      <c r="K49" s="21"/>
      <c r="L49" s="74"/>
    </row>
    <row r="50" spans="1:12" x14ac:dyDescent="0.25">
      <c r="A50" s="92" t="s">
        <v>680</v>
      </c>
      <c r="B50" s="72" t="s">
        <v>669</v>
      </c>
      <c r="C50" s="43" t="s">
        <v>117</v>
      </c>
      <c r="D50" s="47" t="s">
        <v>229</v>
      </c>
      <c r="E50" s="48">
        <v>8.5430000000000006E-2</v>
      </c>
      <c r="F50" s="46">
        <v>6.8785000000000013E-2</v>
      </c>
      <c r="G50" s="46">
        <f t="shared" si="1"/>
        <v>1.6644999999999993E-2</v>
      </c>
      <c r="I50" s="114"/>
      <c r="J50" s="21"/>
      <c r="K50" s="21"/>
      <c r="L50" s="74"/>
    </row>
    <row r="51" spans="1:12" ht="22.5" x14ac:dyDescent="0.25">
      <c r="A51" s="92" t="s">
        <v>234</v>
      </c>
      <c r="B51" s="72" t="s">
        <v>209</v>
      </c>
      <c r="C51" s="43" t="s">
        <v>224</v>
      </c>
      <c r="D51" s="47" t="s">
        <v>229</v>
      </c>
      <c r="E51" s="48">
        <v>0.19</v>
      </c>
      <c r="F51" s="54">
        <v>0.188503</v>
      </c>
      <c r="G51" s="46">
        <f t="shared" si="1"/>
        <v>1.4969999999999983E-3</v>
      </c>
      <c r="I51" s="114"/>
      <c r="J51" s="21"/>
      <c r="K51" s="21"/>
      <c r="L51" s="74"/>
    </row>
    <row r="52" spans="1:12" ht="22.5" x14ac:dyDescent="0.25">
      <c r="A52" s="141" t="s">
        <v>10</v>
      </c>
      <c r="B52" s="69" t="s">
        <v>212</v>
      </c>
      <c r="C52" s="69" t="s">
        <v>226</v>
      </c>
      <c r="D52" s="47" t="s">
        <v>229</v>
      </c>
      <c r="E52" s="48">
        <v>4.4537E-2</v>
      </c>
      <c r="F52" s="71">
        <v>6.2892000000000031E-2</v>
      </c>
      <c r="G52" s="46">
        <f t="shared" si="1"/>
        <v>-1.8355000000000031E-2</v>
      </c>
      <c r="I52" s="122"/>
      <c r="J52" s="21"/>
      <c r="K52" s="21"/>
      <c r="L52" s="74"/>
    </row>
    <row r="53" spans="1:12" ht="33.75" customHeight="1" x14ac:dyDescent="0.25">
      <c r="A53" s="141" t="s">
        <v>9</v>
      </c>
      <c r="B53" s="69" t="s">
        <v>213</v>
      </c>
      <c r="C53" s="69" t="s">
        <v>713</v>
      </c>
      <c r="D53" s="47" t="s">
        <v>229</v>
      </c>
      <c r="E53" s="48">
        <v>0.1</v>
      </c>
      <c r="F53" s="71">
        <v>8.161000000000003E-2</v>
      </c>
      <c r="G53" s="46">
        <f t="shared" si="1"/>
        <v>1.8389999999999976E-2</v>
      </c>
      <c r="I53" s="114"/>
      <c r="J53" s="21"/>
      <c r="K53" s="21"/>
      <c r="L53" s="74"/>
    </row>
    <row r="54" spans="1:12" ht="22.5" customHeight="1" x14ac:dyDescent="0.25">
      <c r="A54" s="141" t="s">
        <v>234</v>
      </c>
      <c r="B54" s="69" t="s">
        <v>676</v>
      </c>
      <c r="C54" s="69" t="s">
        <v>276</v>
      </c>
      <c r="D54" s="47" t="s">
        <v>229</v>
      </c>
      <c r="E54" s="48">
        <v>0.45</v>
      </c>
      <c r="F54" s="71">
        <v>0.10349899999999999</v>
      </c>
      <c r="G54" s="46">
        <f t="shared" si="1"/>
        <v>0.346501</v>
      </c>
      <c r="I54" s="114"/>
      <c r="J54" s="21"/>
      <c r="K54" s="21"/>
      <c r="L54" s="74"/>
    </row>
    <row r="55" spans="1:12" ht="33.75" customHeight="1" x14ac:dyDescent="0.25">
      <c r="A55" s="92" t="s">
        <v>9</v>
      </c>
      <c r="B55" s="72" t="s">
        <v>187</v>
      </c>
      <c r="C55" s="43" t="s">
        <v>112</v>
      </c>
      <c r="D55" s="47" t="s">
        <v>231</v>
      </c>
      <c r="E55" s="48">
        <v>0</v>
      </c>
      <c r="F55" s="46">
        <v>0</v>
      </c>
      <c r="G55" s="46">
        <f t="shared" si="1"/>
        <v>0</v>
      </c>
      <c r="I55" s="114"/>
      <c r="J55" s="21"/>
      <c r="K55" s="21"/>
      <c r="L55" s="74"/>
    </row>
    <row r="56" spans="1:12" ht="22.5" x14ac:dyDescent="0.25">
      <c r="A56" s="92" t="s">
        <v>9</v>
      </c>
      <c r="B56" s="72" t="s">
        <v>191</v>
      </c>
      <c r="C56" s="42" t="s">
        <v>112</v>
      </c>
      <c r="D56" s="47" t="s">
        <v>231</v>
      </c>
      <c r="E56" s="48">
        <v>0</v>
      </c>
      <c r="F56" s="46">
        <v>0</v>
      </c>
      <c r="G56" s="46">
        <f t="shared" si="1"/>
        <v>0</v>
      </c>
      <c r="I56" s="114"/>
      <c r="J56" s="21"/>
      <c r="K56" s="21"/>
      <c r="L56" s="74"/>
    </row>
    <row r="57" spans="1:12" ht="22.5" x14ac:dyDescent="0.25">
      <c r="A57" s="92" t="s">
        <v>9</v>
      </c>
      <c r="B57" s="72" t="s">
        <v>192</v>
      </c>
      <c r="C57" s="42" t="s">
        <v>112</v>
      </c>
      <c r="D57" s="47" t="s">
        <v>231</v>
      </c>
      <c r="E57" s="48">
        <v>0</v>
      </c>
      <c r="F57" s="46">
        <v>0</v>
      </c>
      <c r="G57" s="46">
        <f t="shared" si="1"/>
        <v>0</v>
      </c>
      <c r="I57" s="114"/>
      <c r="J57" s="21"/>
      <c r="K57" s="21"/>
      <c r="L57" s="74"/>
    </row>
    <row r="58" spans="1:12" s="22" customFormat="1" x14ac:dyDescent="0.25">
      <c r="A58" s="92" t="s">
        <v>9</v>
      </c>
      <c r="B58" s="72" t="s">
        <v>662</v>
      </c>
      <c r="C58" s="42" t="s">
        <v>112</v>
      </c>
      <c r="D58" s="47" t="s">
        <v>231</v>
      </c>
      <c r="E58" s="48">
        <v>0</v>
      </c>
      <c r="F58" s="46">
        <v>0</v>
      </c>
      <c r="G58" s="46">
        <f t="shared" si="1"/>
        <v>0</v>
      </c>
      <c r="I58" s="114"/>
      <c r="J58" s="21"/>
      <c r="K58" s="21"/>
      <c r="L58" s="74"/>
    </row>
    <row r="59" spans="1:12" s="22" customFormat="1" x14ac:dyDescent="0.25">
      <c r="A59" s="95" t="s">
        <v>234</v>
      </c>
      <c r="B59" s="72" t="s">
        <v>199</v>
      </c>
      <c r="C59" s="43" t="s">
        <v>220</v>
      </c>
      <c r="D59" s="47" t="s">
        <v>231</v>
      </c>
      <c r="E59" s="48">
        <v>0</v>
      </c>
      <c r="F59" s="46">
        <v>6.0440000000000025E-3</v>
      </c>
      <c r="G59" s="46">
        <f t="shared" si="1"/>
        <v>-6.0440000000000025E-3</v>
      </c>
      <c r="I59" s="114"/>
      <c r="J59" s="21"/>
      <c r="K59" s="21"/>
      <c r="L59" s="74"/>
    </row>
    <row r="60" spans="1:12" s="22" customFormat="1" ht="22.5" customHeight="1" x14ac:dyDescent="0.25">
      <c r="A60" s="95" t="s">
        <v>234</v>
      </c>
      <c r="B60" s="72" t="s">
        <v>666</v>
      </c>
      <c r="C60" s="43" t="s">
        <v>114</v>
      </c>
      <c r="D60" s="47" t="s">
        <v>231</v>
      </c>
      <c r="E60" s="48">
        <v>4.1574E-2</v>
      </c>
      <c r="F60" s="46">
        <v>5.0970000000000022E-2</v>
      </c>
      <c r="G60" s="46">
        <f t="shared" si="1"/>
        <v>-9.3960000000000224E-3</v>
      </c>
      <c r="I60" s="114"/>
      <c r="J60" s="21"/>
      <c r="K60" s="21"/>
      <c r="L60" s="74"/>
    </row>
    <row r="61" spans="1:12" s="22" customFormat="1" ht="22.5" x14ac:dyDescent="0.25">
      <c r="A61" s="93" t="s">
        <v>9</v>
      </c>
      <c r="B61" s="72" t="s">
        <v>203</v>
      </c>
      <c r="C61" s="64" t="s">
        <v>115</v>
      </c>
      <c r="D61" s="47" t="s">
        <v>231</v>
      </c>
      <c r="E61" s="48">
        <v>0</v>
      </c>
      <c r="F61" s="46">
        <v>0</v>
      </c>
      <c r="G61" s="46">
        <f t="shared" si="1"/>
        <v>0</v>
      </c>
      <c r="I61" s="114"/>
      <c r="J61" s="21"/>
      <c r="K61" s="21"/>
      <c r="L61" s="74"/>
    </row>
    <row r="62" spans="1:12" s="22" customFormat="1" ht="22.5" customHeight="1" x14ac:dyDescent="0.25">
      <c r="A62" s="95" t="s">
        <v>234</v>
      </c>
      <c r="B62" s="72" t="s">
        <v>206</v>
      </c>
      <c r="C62" s="43" t="s">
        <v>714</v>
      </c>
      <c r="D62" s="47" t="s">
        <v>231</v>
      </c>
      <c r="E62" s="48">
        <v>1.1000000000000001E-3</v>
      </c>
      <c r="F62" s="46">
        <v>8.7700000000000028E-4</v>
      </c>
      <c r="G62" s="46">
        <f t="shared" si="1"/>
        <v>2.2299999999999978E-4</v>
      </c>
      <c r="I62" s="114"/>
      <c r="J62" s="21"/>
      <c r="K62" s="21"/>
      <c r="L62" s="74"/>
    </row>
    <row r="63" spans="1:12" s="22" customFormat="1" ht="22.5" customHeight="1" x14ac:dyDescent="0.25">
      <c r="A63" s="95" t="s">
        <v>9</v>
      </c>
      <c r="B63" s="72" t="s">
        <v>207</v>
      </c>
      <c r="C63" s="43" t="s">
        <v>715</v>
      </c>
      <c r="D63" s="47" t="s">
        <v>231</v>
      </c>
      <c r="E63" s="48">
        <v>1.4999999999999999E-2</v>
      </c>
      <c r="F63" s="46">
        <v>8.1060000000000004E-3</v>
      </c>
      <c r="G63" s="46">
        <f t="shared" si="1"/>
        <v>6.8939999999999991E-3</v>
      </c>
      <c r="I63" s="114"/>
      <c r="J63" s="21"/>
      <c r="K63" s="21"/>
      <c r="L63" s="74"/>
    </row>
    <row r="64" spans="1:12" s="22" customFormat="1" ht="22.5" customHeight="1" x14ac:dyDescent="0.25">
      <c r="A64" s="95" t="s">
        <v>9</v>
      </c>
      <c r="B64" s="72" t="s">
        <v>208</v>
      </c>
      <c r="C64" s="43" t="s">
        <v>17</v>
      </c>
      <c r="D64" s="47" t="s">
        <v>231</v>
      </c>
      <c r="E64" s="48">
        <v>5.0000000000000001E-3</v>
      </c>
      <c r="F64" s="46">
        <v>1.1480000000000004E-3</v>
      </c>
      <c r="G64" s="46">
        <f t="shared" si="1"/>
        <v>3.8519999999999995E-3</v>
      </c>
      <c r="I64" s="114"/>
      <c r="J64" s="21"/>
      <c r="K64" s="21"/>
      <c r="L64" s="74"/>
    </row>
    <row r="65" spans="1:12" s="70" customFormat="1" ht="22.5" customHeight="1" x14ac:dyDescent="0.25">
      <c r="A65" s="93" t="s">
        <v>234</v>
      </c>
      <c r="B65" s="72" t="s">
        <v>211</v>
      </c>
      <c r="C65" s="64" t="s">
        <v>119</v>
      </c>
      <c r="D65" s="47" t="s">
        <v>231</v>
      </c>
      <c r="E65" s="48">
        <v>1.4999999999999999E-2</v>
      </c>
      <c r="F65" s="46">
        <v>2.0170999999999998E-2</v>
      </c>
      <c r="G65" s="46">
        <f t="shared" si="1"/>
        <v>-5.1709999999999985E-3</v>
      </c>
      <c r="I65" s="114"/>
      <c r="J65" s="21"/>
      <c r="K65" s="21"/>
      <c r="L65" s="74"/>
    </row>
    <row r="66" spans="1:12" s="70" customFormat="1" ht="22.5" customHeight="1" x14ac:dyDescent="0.25">
      <c r="A66" s="93" t="s">
        <v>234</v>
      </c>
      <c r="B66" s="64" t="s">
        <v>672</v>
      </c>
      <c r="C66" s="64" t="s">
        <v>120</v>
      </c>
      <c r="D66" s="47" t="s">
        <v>231</v>
      </c>
      <c r="E66" s="48">
        <v>2.5000000000000001E-2</v>
      </c>
      <c r="F66" s="46">
        <v>1.2672000000000003E-2</v>
      </c>
      <c r="G66" s="46">
        <f t="shared" si="1"/>
        <v>1.2327999999999999E-2</v>
      </c>
      <c r="I66" s="114"/>
      <c r="J66" s="21"/>
      <c r="K66" s="21"/>
      <c r="L66" s="74"/>
    </row>
    <row r="67" spans="1:12" s="70" customFormat="1" ht="22.5" customHeight="1" x14ac:dyDescent="0.25">
      <c r="A67" s="93" t="s">
        <v>233</v>
      </c>
      <c r="B67" s="64" t="s">
        <v>214</v>
      </c>
      <c r="C67" s="69" t="s">
        <v>681</v>
      </c>
      <c r="D67" s="47" t="s">
        <v>231</v>
      </c>
      <c r="E67" s="48">
        <v>0</v>
      </c>
      <c r="F67" s="46">
        <v>0</v>
      </c>
      <c r="G67" s="46">
        <f t="shared" si="1"/>
        <v>0</v>
      </c>
      <c r="I67" s="114"/>
      <c r="J67" s="21"/>
      <c r="K67" s="21"/>
      <c r="L67" s="74"/>
    </row>
    <row r="68" spans="1:12" s="70" customFormat="1" ht="22.5" customHeight="1" x14ac:dyDescent="0.25">
      <c r="A68" s="94" t="s">
        <v>234</v>
      </c>
      <c r="B68" s="69" t="s">
        <v>274</v>
      </c>
      <c r="C68" s="69" t="s">
        <v>276</v>
      </c>
      <c r="D68" s="47" t="s">
        <v>231</v>
      </c>
      <c r="E68" s="48">
        <v>0.02</v>
      </c>
      <c r="F68" s="71">
        <v>1.5809999999999998E-2</v>
      </c>
      <c r="G68" s="46">
        <f t="shared" si="1"/>
        <v>4.1900000000000028E-3</v>
      </c>
      <c r="I68" s="114"/>
      <c r="J68" s="21"/>
      <c r="K68" s="21"/>
      <c r="L68" s="74"/>
    </row>
    <row r="69" spans="1:12" s="70" customFormat="1" ht="22.5" customHeight="1" x14ac:dyDescent="0.25">
      <c r="A69" s="95" t="s">
        <v>9</v>
      </c>
      <c r="B69" s="73" t="s">
        <v>678</v>
      </c>
      <c r="C69" s="42" t="s">
        <v>716</v>
      </c>
      <c r="D69" s="47" t="s">
        <v>231</v>
      </c>
      <c r="E69" s="48">
        <v>7.9600000000000001E-3</v>
      </c>
      <c r="F69" s="46">
        <v>9.9999999999999995E-7</v>
      </c>
      <c r="G69" s="46">
        <f t="shared" si="1"/>
        <v>7.9590000000000008E-3</v>
      </c>
      <c r="I69" s="114"/>
      <c r="J69" s="21"/>
      <c r="K69" s="21"/>
      <c r="L69" s="74"/>
    </row>
    <row r="70" spans="1:12" s="70" customFormat="1" ht="22.5" customHeight="1" x14ac:dyDescent="0.25">
      <c r="A70" s="94" t="s">
        <v>9</v>
      </c>
      <c r="B70" s="69" t="s">
        <v>679</v>
      </c>
      <c r="C70" s="42" t="s">
        <v>716</v>
      </c>
      <c r="D70" s="47" t="s">
        <v>231</v>
      </c>
      <c r="E70" s="48">
        <v>8.9499999999999996E-3</v>
      </c>
      <c r="F70" s="71">
        <v>0</v>
      </c>
      <c r="G70" s="46">
        <f t="shared" si="1"/>
        <v>8.9499999999999996E-3</v>
      </c>
      <c r="I70" s="122"/>
      <c r="J70" s="21"/>
      <c r="K70" s="21"/>
      <c r="L70" s="74"/>
    </row>
    <row r="71" spans="1:12" s="70" customFormat="1" ht="22.5" customHeight="1" x14ac:dyDescent="0.25">
      <c r="A71" s="93" t="s">
        <v>233</v>
      </c>
      <c r="B71" s="72" t="s">
        <v>210</v>
      </c>
      <c r="C71" s="64" t="s">
        <v>225</v>
      </c>
      <c r="D71" s="47" t="s">
        <v>232</v>
      </c>
      <c r="E71" s="48">
        <v>0</v>
      </c>
      <c r="F71" s="46">
        <v>0</v>
      </c>
      <c r="G71" s="46">
        <f t="shared" si="1"/>
        <v>0</v>
      </c>
      <c r="I71" s="122"/>
      <c r="J71" s="21"/>
      <c r="K71" s="21"/>
      <c r="L71" s="74"/>
    </row>
    <row r="72" spans="1:12" s="70" customFormat="1" ht="22.5" customHeight="1" x14ac:dyDescent="0.25">
      <c r="A72" s="94" t="s">
        <v>233</v>
      </c>
      <c r="B72" s="69" t="s">
        <v>673</v>
      </c>
      <c r="C72" s="64" t="s">
        <v>225</v>
      </c>
      <c r="D72" s="47" t="s">
        <v>232</v>
      </c>
      <c r="E72" s="48">
        <v>0</v>
      </c>
      <c r="F72" s="71">
        <v>0</v>
      </c>
      <c r="G72" s="46">
        <f t="shared" si="1"/>
        <v>0</v>
      </c>
      <c r="I72" s="122"/>
      <c r="J72" s="21"/>
      <c r="K72" s="21"/>
      <c r="L72" s="74"/>
    </row>
    <row r="73" spans="1:12" s="70" customFormat="1" ht="22.5" customHeight="1" x14ac:dyDescent="0.25">
      <c r="A73" s="94" t="s">
        <v>233</v>
      </c>
      <c r="B73" s="69" t="s">
        <v>674</v>
      </c>
      <c r="C73" s="64" t="s">
        <v>225</v>
      </c>
      <c r="D73" s="47" t="s">
        <v>232</v>
      </c>
      <c r="E73" s="48">
        <v>0</v>
      </c>
      <c r="F73" s="71">
        <v>0</v>
      </c>
      <c r="G73" s="46">
        <f t="shared" si="1"/>
        <v>0</v>
      </c>
      <c r="I73" s="122"/>
      <c r="J73" s="21"/>
      <c r="K73" s="21"/>
      <c r="L73" s="74"/>
    </row>
    <row r="74" spans="1:12" s="70" customFormat="1" ht="22.5" customHeight="1" x14ac:dyDescent="0.25">
      <c r="A74" s="94" t="s">
        <v>233</v>
      </c>
      <c r="B74" s="69" t="s">
        <v>675</v>
      </c>
      <c r="C74" s="64" t="s">
        <v>225</v>
      </c>
      <c r="D74" s="47" t="s">
        <v>232</v>
      </c>
      <c r="E74" s="48">
        <v>0</v>
      </c>
      <c r="F74" s="71">
        <v>0</v>
      </c>
      <c r="G74" s="46">
        <f t="shared" si="1"/>
        <v>0</v>
      </c>
      <c r="I74" s="122"/>
      <c r="J74" s="21"/>
      <c r="K74" s="21"/>
      <c r="L74" s="74"/>
    </row>
    <row r="75" spans="1:12" s="70" customFormat="1" ht="22.5" customHeight="1" x14ac:dyDescent="0.25">
      <c r="A75" s="94" t="s">
        <v>9</v>
      </c>
      <c r="B75" s="69" t="s">
        <v>273</v>
      </c>
      <c r="C75" s="69" t="s">
        <v>275</v>
      </c>
      <c r="D75" s="47" t="s">
        <v>232</v>
      </c>
      <c r="E75" s="48">
        <v>2E-3</v>
      </c>
      <c r="F75" s="71">
        <v>3.2400000000000001E-4</v>
      </c>
      <c r="G75" s="46">
        <f t="shared" si="1"/>
        <v>1.676E-3</v>
      </c>
      <c r="I75" s="122"/>
      <c r="J75" s="21"/>
      <c r="K75" s="21"/>
      <c r="L75" s="74"/>
    </row>
    <row r="76" spans="1:12" s="70" customFormat="1" ht="22.5" customHeight="1" x14ac:dyDescent="0.25">
      <c r="A76" s="95" t="s">
        <v>233</v>
      </c>
      <c r="B76" s="73" t="s">
        <v>181</v>
      </c>
      <c r="C76" s="43" t="s">
        <v>216</v>
      </c>
      <c r="D76" s="47" t="s">
        <v>230</v>
      </c>
      <c r="E76" s="48">
        <v>0</v>
      </c>
      <c r="F76" s="46">
        <v>0</v>
      </c>
      <c r="G76" s="46">
        <f t="shared" si="1"/>
        <v>0</v>
      </c>
      <c r="I76" s="122"/>
      <c r="J76" s="21"/>
      <c r="K76" s="21"/>
      <c r="L76" s="74"/>
    </row>
    <row r="77" spans="1:12" s="70" customFormat="1" ht="22.5" customHeight="1" x14ac:dyDescent="0.25">
      <c r="A77" s="94" t="s">
        <v>9</v>
      </c>
      <c r="B77" s="69" t="s">
        <v>677</v>
      </c>
      <c r="C77" s="69" t="s">
        <v>717</v>
      </c>
      <c r="D77" s="47" t="s">
        <v>230</v>
      </c>
      <c r="E77" s="48">
        <v>2.0000000000000001E-4</v>
      </c>
      <c r="F77" s="71">
        <v>0</v>
      </c>
      <c r="G77" s="46">
        <f t="shared" ref="G77:G108" si="2">E77-F77</f>
        <v>2.0000000000000001E-4</v>
      </c>
      <c r="I77" s="122"/>
      <c r="J77" s="21"/>
      <c r="K77" s="21"/>
      <c r="L77" s="74"/>
    </row>
    <row r="78" spans="1:12" s="70" customFormat="1" ht="22.5" customHeight="1" x14ac:dyDescent="0.25">
      <c r="A78" s="94" t="s">
        <v>9</v>
      </c>
      <c r="B78" s="69" t="s">
        <v>157</v>
      </c>
      <c r="C78" s="69" t="s">
        <v>237</v>
      </c>
      <c r="D78" s="47" t="s">
        <v>238</v>
      </c>
      <c r="E78" s="48">
        <v>0.14399999999999999</v>
      </c>
      <c r="F78" s="71">
        <v>0.20195199999999999</v>
      </c>
      <c r="G78" s="46">
        <f t="shared" si="2"/>
        <v>-5.7952000000000004E-2</v>
      </c>
      <c r="I78" s="122"/>
      <c r="J78" s="21"/>
      <c r="K78" s="21"/>
    </row>
    <row r="79" spans="1:12" s="70" customFormat="1" ht="22.5" customHeight="1" x14ac:dyDescent="0.25">
      <c r="A79" s="94" t="s">
        <v>9</v>
      </c>
      <c r="B79" s="69" t="s">
        <v>236</v>
      </c>
      <c r="C79" s="69" t="s">
        <v>237</v>
      </c>
      <c r="D79" s="47" t="s">
        <v>238</v>
      </c>
      <c r="E79" s="48">
        <v>0.02</v>
      </c>
      <c r="F79" s="71">
        <v>9.0939999999999997E-3</v>
      </c>
      <c r="G79" s="46">
        <f t="shared" si="2"/>
        <v>1.0906000000000001E-2</v>
      </c>
      <c r="I79" s="122"/>
      <c r="J79" s="21"/>
      <c r="K79" s="21"/>
    </row>
    <row r="80" spans="1:12" s="70" customFormat="1" ht="22.5" customHeight="1" x14ac:dyDescent="0.25">
      <c r="A80" s="93" t="s">
        <v>10</v>
      </c>
      <c r="B80" s="64" t="s">
        <v>158</v>
      </c>
      <c r="C80" s="69" t="s">
        <v>237</v>
      </c>
      <c r="D80" s="47" t="s">
        <v>238</v>
      </c>
      <c r="E80" s="48">
        <v>1.7999999999999999E-2</v>
      </c>
      <c r="F80" s="71">
        <v>1.4835000000000001E-2</v>
      </c>
      <c r="G80" s="46">
        <f t="shared" si="2"/>
        <v>3.1649999999999977E-3</v>
      </c>
      <c r="I80" s="122"/>
      <c r="J80" s="21"/>
      <c r="K80" s="21"/>
    </row>
    <row r="81" spans="1:11" s="70" customFormat="1" ht="22.5" customHeight="1" x14ac:dyDescent="0.25">
      <c r="A81" s="94" t="s">
        <v>146</v>
      </c>
      <c r="B81" s="69" t="s">
        <v>235</v>
      </c>
      <c r="C81" s="69" t="s">
        <v>237</v>
      </c>
      <c r="D81" s="47" t="s">
        <v>238</v>
      </c>
      <c r="E81" s="48">
        <v>2E-3</v>
      </c>
      <c r="F81" s="71">
        <v>2.7158000000000002E-2</v>
      </c>
      <c r="G81" s="46">
        <f t="shared" si="2"/>
        <v>-2.5158E-2</v>
      </c>
      <c r="I81" s="122"/>
      <c r="J81" s="21"/>
      <c r="K81" s="21"/>
    </row>
    <row r="82" spans="1:11" s="70" customFormat="1" ht="22.5" customHeight="1" x14ac:dyDescent="0.25">
      <c r="A82" s="94" t="s">
        <v>146</v>
      </c>
      <c r="B82" s="69" t="s">
        <v>682</v>
      </c>
      <c r="C82" s="69" t="s">
        <v>237</v>
      </c>
      <c r="D82" s="47" t="s">
        <v>238</v>
      </c>
      <c r="E82" s="48">
        <v>5.0000000000000001E-3</v>
      </c>
      <c r="F82" s="71">
        <v>1.3540000000000002E-3</v>
      </c>
      <c r="G82" s="46">
        <f t="shared" si="2"/>
        <v>3.6459999999999999E-3</v>
      </c>
      <c r="I82" s="122"/>
      <c r="J82" s="21"/>
      <c r="K82" s="21"/>
    </row>
    <row r="83" spans="1:11" ht="15" customHeight="1" x14ac:dyDescent="0.25">
      <c r="A83" s="89" t="s">
        <v>121</v>
      </c>
      <c r="B83" s="44"/>
      <c r="C83" s="44"/>
      <c r="D83" s="44"/>
      <c r="E83" s="45">
        <f>SUM(E13:E82)</f>
        <v>134.59277599999999</v>
      </c>
      <c r="F83" s="45">
        <f>SUM(F13:F82)</f>
        <v>101.63686799999999</v>
      </c>
      <c r="G83" s="45">
        <f>SUM(G13:G82)</f>
        <v>32.955908000000008</v>
      </c>
      <c r="I83" s="21"/>
      <c r="J83" s="21"/>
    </row>
    <row r="84" spans="1:11" x14ac:dyDescent="0.25">
      <c r="I84" s="21"/>
      <c r="J84" s="21"/>
    </row>
    <row r="85" spans="1:11" x14ac:dyDescent="0.25">
      <c r="I85" s="21"/>
      <c r="J85" s="21"/>
    </row>
  </sheetData>
  <autoFilter ref="A12:G83">
    <sortState ref="A13:G83">
      <sortCondition ref="D12:D83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8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:L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12" ht="15" customHeight="1" x14ac:dyDescent="0.25">
      <c r="C2" s="150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1"/>
      <c r="E2" s="152"/>
      <c r="F2" s="149"/>
      <c r="G2" s="149"/>
    </row>
    <row r="3" spans="1:12" ht="15" customHeight="1" x14ac:dyDescent="0.25">
      <c r="C3" s="153"/>
      <c r="D3" s="154"/>
      <c r="E3" s="155"/>
      <c r="F3" s="149"/>
      <c r="G3" s="149"/>
    </row>
    <row r="4" spans="1:12" ht="15" customHeight="1" x14ac:dyDescent="0.25">
      <c r="C4" s="153"/>
      <c r="D4" s="154"/>
      <c r="E4" s="155"/>
      <c r="F4" s="149"/>
      <c r="G4" s="149"/>
    </row>
    <row r="5" spans="1:12" ht="15" customHeight="1" x14ac:dyDescent="0.25">
      <c r="C5" s="153"/>
      <c r="D5" s="154"/>
      <c r="E5" s="155"/>
      <c r="F5" s="149"/>
      <c r="G5" s="149"/>
    </row>
    <row r="6" spans="1:12" ht="15" customHeight="1" x14ac:dyDescent="0.25">
      <c r="C6" s="153"/>
      <c r="D6" s="154"/>
      <c r="E6" s="155"/>
    </row>
    <row r="7" spans="1:12" ht="3.75" customHeight="1" x14ac:dyDescent="0.25">
      <c r="C7" s="156"/>
      <c r="D7" s="157"/>
      <c r="E7" s="158"/>
    </row>
    <row r="8" spans="1:12" x14ac:dyDescent="0.25">
      <c r="C8" s="17"/>
      <c r="D8" s="17"/>
      <c r="E8" s="17"/>
    </row>
    <row r="9" spans="1:12" x14ac:dyDescent="0.25">
      <c r="A9" s="19">
        <f>'Приморский край'!A9</f>
        <v>46143</v>
      </c>
      <c r="C9" s="17"/>
      <c r="D9" s="17"/>
      <c r="E9" s="17"/>
      <c r="F9" s="159"/>
      <c r="G9" s="160"/>
      <c r="K9" s="4" t="s">
        <v>277</v>
      </c>
      <c r="L9" s="4" t="s">
        <v>278</v>
      </c>
    </row>
    <row r="10" spans="1:12" hidden="1" x14ac:dyDescent="0.25">
      <c r="C10" s="18"/>
      <c r="D10" s="18"/>
      <c r="E10" s="20">
        <f>SUBTOTAL(9,(E13:E552))*1000</f>
        <v>22549.199999999993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81">
        <f>SUBTOTAL(9,E13:E49)*1000</f>
        <v>11274.599999999997</v>
      </c>
      <c r="L11" s="81">
        <f>SUBTOTAL(9,F13:F49)*1000</f>
        <v>12113.523999999998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8.25" x14ac:dyDescent="0.25">
      <c r="A13" s="95" t="s">
        <v>122</v>
      </c>
      <c r="B13" s="42" t="s">
        <v>239</v>
      </c>
      <c r="C13" s="135" t="s">
        <v>239</v>
      </c>
      <c r="D13" s="47" t="s">
        <v>11</v>
      </c>
      <c r="E13" s="50">
        <v>0</v>
      </c>
      <c r="F13" s="49">
        <v>1.045455</v>
      </c>
      <c r="G13" s="49">
        <f t="shared" ref="G13:G49" si="0">E13-F13</f>
        <v>-1.045455</v>
      </c>
      <c r="J13" s="118"/>
      <c r="K13" s="21"/>
      <c r="L13" s="143"/>
    </row>
    <row r="14" spans="1:12" ht="25.5" x14ac:dyDescent="0.25">
      <c r="A14" s="95" t="s">
        <v>122</v>
      </c>
      <c r="B14" s="42" t="s">
        <v>240</v>
      </c>
      <c r="C14" s="135" t="s">
        <v>240</v>
      </c>
      <c r="D14" s="47" t="s">
        <v>11</v>
      </c>
      <c r="E14" s="50">
        <v>6.9080000000000004</v>
      </c>
      <c r="F14" s="49">
        <v>7.2169680000000005</v>
      </c>
      <c r="G14" s="49">
        <f t="shared" si="0"/>
        <v>-0.30896800000000013</v>
      </c>
      <c r="J14" s="119"/>
      <c r="K14" s="21"/>
      <c r="L14" s="143"/>
    </row>
    <row r="15" spans="1:12" ht="51" x14ac:dyDescent="0.25">
      <c r="A15" s="95" t="s">
        <v>123</v>
      </c>
      <c r="B15" s="42" t="s">
        <v>241</v>
      </c>
      <c r="C15" s="135" t="s">
        <v>241</v>
      </c>
      <c r="D15" s="47" t="s">
        <v>11</v>
      </c>
      <c r="E15" s="50">
        <v>0.92300000000000004</v>
      </c>
      <c r="F15" s="49">
        <v>1.0045040000000001</v>
      </c>
      <c r="G15" s="49">
        <f t="shared" si="0"/>
        <v>-8.1504000000000021E-2</v>
      </c>
      <c r="J15" s="118"/>
      <c r="K15" s="21"/>
      <c r="L15" s="143"/>
    </row>
    <row r="16" spans="1:12" ht="36" customHeight="1" x14ac:dyDescent="0.25">
      <c r="A16" s="95" t="s">
        <v>175</v>
      </c>
      <c r="B16" s="42" t="s">
        <v>250</v>
      </c>
      <c r="C16" s="137" t="s">
        <v>250</v>
      </c>
      <c r="D16" s="47" t="s">
        <v>11</v>
      </c>
      <c r="E16" s="50">
        <v>0.65060000000000007</v>
      </c>
      <c r="F16" s="54">
        <v>0.47526100000000016</v>
      </c>
      <c r="G16" s="49">
        <f t="shared" si="0"/>
        <v>0.17533899999999991</v>
      </c>
      <c r="J16" s="118"/>
      <c r="K16" s="21"/>
      <c r="L16" s="143"/>
    </row>
    <row r="17" spans="1:12" ht="35.25" customHeight="1" x14ac:dyDescent="0.25">
      <c r="A17" s="95" t="s">
        <v>7</v>
      </c>
      <c r="B17" s="42" t="s">
        <v>242</v>
      </c>
      <c r="C17" s="135" t="s">
        <v>242</v>
      </c>
      <c r="D17" s="47" t="s">
        <v>229</v>
      </c>
      <c r="E17" s="50">
        <v>0.501</v>
      </c>
      <c r="F17" s="49">
        <v>0.51214899999999997</v>
      </c>
      <c r="G17" s="49">
        <f t="shared" si="0"/>
        <v>-1.1148999999999964E-2</v>
      </c>
      <c r="J17" s="118"/>
      <c r="K17" s="21"/>
      <c r="L17" s="143"/>
    </row>
    <row r="18" spans="1:12" ht="25.5" x14ac:dyDescent="0.25">
      <c r="A18" s="95" t="s">
        <v>7</v>
      </c>
      <c r="B18" s="42" t="s">
        <v>243</v>
      </c>
      <c r="C18" s="135" t="s">
        <v>243</v>
      </c>
      <c r="D18" s="47" t="s">
        <v>229</v>
      </c>
      <c r="E18" s="50">
        <v>0.49199999999999999</v>
      </c>
      <c r="F18" s="49">
        <v>0.46635999999999994</v>
      </c>
      <c r="G18" s="49">
        <f t="shared" si="0"/>
        <v>2.5640000000000052E-2</v>
      </c>
      <c r="J18" s="120"/>
      <c r="K18" s="21"/>
      <c r="L18" s="143"/>
    </row>
    <row r="19" spans="1:12" ht="25.5" x14ac:dyDescent="0.25">
      <c r="A19" s="95" t="s">
        <v>122</v>
      </c>
      <c r="B19" s="53" t="s">
        <v>244</v>
      </c>
      <c r="C19" s="136" t="s">
        <v>244</v>
      </c>
      <c r="D19" s="47" t="s">
        <v>229</v>
      </c>
      <c r="E19" s="51">
        <v>0.43</v>
      </c>
      <c r="F19" s="49">
        <v>0.25332299999999996</v>
      </c>
      <c r="G19" s="49">
        <f t="shared" si="0"/>
        <v>0.17667700000000003</v>
      </c>
      <c r="J19" s="118"/>
      <c r="K19" s="21"/>
      <c r="L19" s="143"/>
    </row>
    <row r="20" spans="1:12" ht="38.25" x14ac:dyDescent="0.25">
      <c r="A20" s="95" t="s">
        <v>7</v>
      </c>
      <c r="B20" s="42" t="s">
        <v>256</v>
      </c>
      <c r="C20" s="135" t="s">
        <v>256</v>
      </c>
      <c r="D20" s="47" t="s">
        <v>229</v>
      </c>
      <c r="E20" s="50">
        <v>0.2</v>
      </c>
      <c r="F20" s="49">
        <v>0.14089300000000002</v>
      </c>
      <c r="G20" s="49">
        <f t="shared" si="0"/>
        <v>5.9106999999999993E-2</v>
      </c>
      <c r="J20" s="118"/>
      <c r="K20" s="21"/>
      <c r="L20" s="143"/>
    </row>
    <row r="21" spans="1:12" ht="38.25" x14ac:dyDescent="0.25">
      <c r="A21" s="95" t="s">
        <v>122</v>
      </c>
      <c r="B21" s="42" t="s">
        <v>257</v>
      </c>
      <c r="C21" s="135" t="s">
        <v>257</v>
      </c>
      <c r="D21" s="47" t="s">
        <v>229</v>
      </c>
      <c r="E21" s="50">
        <v>0.25</v>
      </c>
      <c r="F21" s="49">
        <v>0.27826100000000009</v>
      </c>
      <c r="G21" s="49">
        <f t="shared" si="0"/>
        <v>-2.8261000000000092E-2</v>
      </c>
      <c r="J21" s="118"/>
      <c r="K21" s="21"/>
      <c r="L21" s="143"/>
    </row>
    <row r="22" spans="1:12" ht="25.5" x14ac:dyDescent="0.25">
      <c r="A22" s="91" t="s">
        <v>7</v>
      </c>
      <c r="B22" s="77" t="s">
        <v>264</v>
      </c>
      <c r="C22" s="135" t="s">
        <v>264</v>
      </c>
      <c r="D22" s="67" t="s">
        <v>229</v>
      </c>
      <c r="E22" s="75">
        <v>0.17630000000000001</v>
      </c>
      <c r="F22" s="75">
        <v>8.3699999999999997E-2</v>
      </c>
      <c r="G22" s="49">
        <f t="shared" si="0"/>
        <v>9.2600000000000016E-2</v>
      </c>
      <c r="J22" s="118"/>
      <c r="K22" s="21"/>
      <c r="L22" s="143"/>
    </row>
    <row r="23" spans="1:12" ht="25.5" x14ac:dyDescent="0.25">
      <c r="A23" s="91" t="s">
        <v>122</v>
      </c>
      <c r="B23" s="77" t="s">
        <v>719</v>
      </c>
      <c r="C23" s="135" t="s">
        <v>719</v>
      </c>
      <c r="D23" s="67" t="s">
        <v>229</v>
      </c>
      <c r="E23" s="75">
        <v>7.0000000000000007E-2</v>
      </c>
      <c r="F23" s="75">
        <v>0.11566900000000001</v>
      </c>
      <c r="G23" s="49">
        <f t="shared" si="0"/>
        <v>-4.5669000000000001E-2</v>
      </c>
      <c r="J23" s="118"/>
      <c r="K23" s="21"/>
      <c r="L23" s="143"/>
    </row>
    <row r="24" spans="1:12" ht="25.5" x14ac:dyDescent="0.25">
      <c r="A24" s="91" t="s">
        <v>7</v>
      </c>
      <c r="B24" s="77" t="s">
        <v>722</v>
      </c>
      <c r="C24" s="135" t="s">
        <v>722</v>
      </c>
      <c r="D24" s="67" t="s">
        <v>229</v>
      </c>
      <c r="E24" s="75">
        <v>0.16</v>
      </c>
      <c r="F24" s="75">
        <v>0.11375500000000006</v>
      </c>
      <c r="G24" s="49">
        <f t="shared" si="0"/>
        <v>4.6244999999999939E-2</v>
      </c>
      <c r="J24" s="118"/>
      <c r="K24" s="21"/>
      <c r="L24" s="143"/>
    </row>
    <row r="25" spans="1:12" ht="38.25" x14ac:dyDescent="0.25">
      <c r="A25" s="95" t="s">
        <v>123</v>
      </c>
      <c r="B25" s="42" t="s">
        <v>245</v>
      </c>
      <c r="C25" s="135" t="s">
        <v>245</v>
      </c>
      <c r="D25" s="47" t="s">
        <v>231</v>
      </c>
      <c r="E25" s="50">
        <v>0.06</v>
      </c>
      <c r="F25" s="49">
        <v>3.2081000000000005E-2</v>
      </c>
      <c r="G25" s="49">
        <f t="shared" si="0"/>
        <v>2.7918999999999992E-2</v>
      </c>
      <c r="J25" s="118"/>
      <c r="K25" s="21"/>
      <c r="L25" s="143"/>
    </row>
    <row r="26" spans="1:12" ht="25.5" x14ac:dyDescent="0.25">
      <c r="A26" s="95" t="s">
        <v>123</v>
      </c>
      <c r="B26" s="42" t="s">
        <v>246</v>
      </c>
      <c r="C26" s="135" t="s">
        <v>246</v>
      </c>
      <c r="D26" s="47" t="s">
        <v>231</v>
      </c>
      <c r="E26" s="50">
        <v>3.2000000000000001E-2</v>
      </c>
      <c r="F26" s="49">
        <v>3.2632000000000008E-2</v>
      </c>
      <c r="G26" s="49">
        <f t="shared" si="0"/>
        <v>-6.3200000000000756E-4</v>
      </c>
      <c r="J26" s="118"/>
      <c r="K26" s="21"/>
      <c r="L26" s="143"/>
    </row>
    <row r="27" spans="1:12" ht="25.5" x14ac:dyDescent="0.25">
      <c r="A27" s="95" t="s">
        <v>123</v>
      </c>
      <c r="B27" s="42" t="s">
        <v>247</v>
      </c>
      <c r="C27" s="135" t="s">
        <v>247</v>
      </c>
      <c r="D27" s="47" t="s">
        <v>231</v>
      </c>
      <c r="E27" s="50">
        <v>0.02</v>
      </c>
      <c r="F27" s="49">
        <v>2.1521000000000009E-2</v>
      </c>
      <c r="G27" s="49">
        <f t="shared" si="0"/>
        <v>-1.5210000000000085E-3</v>
      </c>
      <c r="J27" s="118"/>
      <c r="K27" s="21"/>
      <c r="L27" s="143"/>
    </row>
    <row r="28" spans="1:12" ht="21" x14ac:dyDescent="0.25">
      <c r="A28" s="95" t="s">
        <v>123</v>
      </c>
      <c r="B28" s="42" t="s">
        <v>249</v>
      </c>
      <c r="C28" s="135" t="s">
        <v>249</v>
      </c>
      <c r="D28" s="47" t="s">
        <v>231</v>
      </c>
      <c r="E28" s="50">
        <v>0</v>
      </c>
      <c r="F28" s="52">
        <v>2.0989999999999998E-2</v>
      </c>
      <c r="G28" s="49">
        <f t="shared" si="0"/>
        <v>-2.0989999999999998E-2</v>
      </c>
      <c r="J28" s="118"/>
      <c r="K28" s="21"/>
      <c r="L28" s="143"/>
    </row>
    <row r="29" spans="1:12" ht="38.25" x14ac:dyDescent="0.25">
      <c r="A29" s="95" t="s">
        <v>123</v>
      </c>
      <c r="B29" s="42" t="s">
        <v>251</v>
      </c>
      <c r="C29" s="137" t="s">
        <v>251</v>
      </c>
      <c r="D29" s="47" t="s">
        <v>231</v>
      </c>
      <c r="E29" s="50">
        <v>2.5999999999999999E-2</v>
      </c>
      <c r="F29" s="49">
        <v>1.9275999999999995E-2</v>
      </c>
      <c r="G29" s="49">
        <f t="shared" si="0"/>
        <v>6.7240000000000043E-3</v>
      </c>
      <c r="J29" s="118"/>
      <c r="K29" s="21"/>
      <c r="L29" s="143"/>
    </row>
    <row r="30" spans="1:12" ht="38.25" x14ac:dyDescent="0.25">
      <c r="A30" s="95" t="s">
        <v>123</v>
      </c>
      <c r="B30" s="42" t="s">
        <v>252</v>
      </c>
      <c r="C30" s="137" t="s">
        <v>252</v>
      </c>
      <c r="D30" s="47" t="s">
        <v>231</v>
      </c>
      <c r="E30" s="50">
        <v>7.0000000000000007E-2</v>
      </c>
      <c r="F30" s="49">
        <v>1.9560999999999999E-2</v>
      </c>
      <c r="G30" s="49">
        <f t="shared" si="0"/>
        <v>5.0439000000000012E-2</v>
      </c>
      <c r="J30" s="118"/>
      <c r="K30" s="21"/>
      <c r="L30" s="143"/>
    </row>
    <row r="31" spans="1:12" ht="38.25" x14ac:dyDescent="0.25">
      <c r="A31" s="95" t="s">
        <v>7</v>
      </c>
      <c r="B31" s="42" t="s">
        <v>253</v>
      </c>
      <c r="C31" s="135" t="s">
        <v>253</v>
      </c>
      <c r="D31" s="47" t="s">
        <v>231</v>
      </c>
      <c r="E31" s="50">
        <v>1.8200000000000001E-2</v>
      </c>
      <c r="F31" s="49">
        <v>1.5170999999999999E-2</v>
      </c>
      <c r="G31" s="49">
        <f t="shared" si="0"/>
        <v>3.0290000000000022E-3</v>
      </c>
      <c r="J31" s="118"/>
      <c r="K31" s="21"/>
      <c r="L31" s="143"/>
    </row>
    <row r="32" spans="1:12" ht="38.25" x14ac:dyDescent="0.25">
      <c r="A32" s="95" t="s">
        <v>123</v>
      </c>
      <c r="B32" s="42" t="s">
        <v>255</v>
      </c>
      <c r="C32" s="135" t="s">
        <v>255</v>
      </c>
      <c r="D32" s="47" t="s">
        <v>231</v>
      </c>
      <c r="E32" s="50">
        <v>1.46E-2</v>
      </c>
      <c r="F32" s="49">
        <v>2.1212000000000012E-2</v>
      </c>
      <c r="G32" s="49">
        <f t="shared" si="0"/>
        <v>-6.612000000000012E-3</v>
      </c>
      <c r="J32" s="118"/>
      <c r="K32" s="21"/>
      <c r="L32" s="143"/>
    </row>
    <row r="33" spans="1:13" s="22" customFormat="1" ht="38.25" x14ac:dyDescent="0.25">
      <c r="A33" s="95" t="s">
        <v>122</v>
      </c>
      <c r="B33" s="42" t="s">
        <v>258</v>
      </c>
      <c r="C33" s="135" t="s">
        <v>258</v>
      </c>
      <c r="D33" s="47" t="s">
        <v>231</v>
      </c>
      <c r="E33" s="50">
        <v>0.03</v>
      </c>
      <c r="F33" s="49">
        <v>2.2223000000000003E-2</v>
      </c>
      <c r="G33" s="49">
        <f t="shared" si="0"/>
        <v>7.7769999999999957E-3</v>
      </c>
      <c r="H33" s="4"/>
      <c r="J33" s="118"/>
      <c r="K33" s="21"/>
      <c r="L33" s="143"/>
      <c r="M33" s="4"/>
    </row>
    <row r="34" spans="1:13" ht="38.25" x14ac:dyDescent="0.25">
      <c r="A34" s="95" t="s">
        <v>123</v>
      </c>
      <c r="B34" s="42" t="s">
        <v>259</v>
      </c>
      <c r="C34" s="137" t="s">
        <v>259</v>
      </c>
      <c r="D34" s="47" t="s">
        <v>231</v>
      </c>
      <c r="E34" s="50">
        <v>0.03</v>
      </c>
      <c r="F34" s="49">
        <v>2.4418999999999996E-2</v>
      </c>
      <c r="G34" s="49">
        <f t="shared" si="0"/>
        <v>5.5810000000000026E-3</v>
      </c>
      <c r="J34" s="118"/>
      <c r="K34" s="21"/>
      <c r="L34" s="143"/>
    </row>
    <row r="35" spans="1:13" x14ac:dyDescent="0.25">
      <c r="A35" s="95" t="s">
        <v>175</v>
      </c>
      <c r="B35" s="69" t="s">
        <v>263</v>
      </c>
      <c r="C35" s="135" t="s">
        <v>263</v>
      </c>
      <c r="D35" s="79" t="s">
        <v>231</v>
      </c>
      <c r="E35" s="46">
        <v>1.4999999999999999E-2</v>
      </c>
      <c r="F35" s="46">
        <v>3.8030000000000008E-3</v>
      </c>
      <c r="G35" s="49">
        <f t="shared" si="0"/>
        <v>1.1196999999999999E-2</v>
      </c>
      <c r="J35" s="118"/>
      <c r="K35" s="21"/>
      <c r="L35" s="143"/>
    </row>
    <row r="36" spans="1:13" ht="38.25" x14ac:dyDescent="0.25">
      <c r="A36" s="91" t="s">
        <v>7</v>
      </c>
      <c r="B36" s="77" t="s">
        <v>265</v>
      </c>
      <c r="C36" s="135" t="s">
        <v>265</v>
      </c>
      <c r="D36" s="67" t="s">
        <v>231</v>
      </c>
      <c r="E36" s="75">
        <v>6.7900000000000002E-2</v>
      </c>
      <c r="F36" s="75">
        <v>7.3375999999999997E-2</v>
      </c>
      <c r="G36" s="49">
        <f t="shared" si="0"/>
        <v>-5.4759999999999948E-3</v>
      </c>
      <c r="J36" s="118"/>
      <c r="K36" s="21"/>
      <c r="L36" s="143"/>
    </row>
    <row r="37" spans="1:13" ht="21" x14ac:dyDescent="0.25">
      <c r="A37" s="95" t="s">
        <v>122</v>
      </c>
      <c r="B37" s="77" t="s">
        <v>268</v>
      </c>
      <c r="C37" s="135" t="s">
        <v>268</v>
      </c>
      <c r="D37" s="67" t="s">
        <v>231</v>
      </c>
      <c r="E37" s="75">
        <v>1.2699999999999999E-2</v>
      </c>
      <c r="F37" s="75">
        <v>1.4019999999999996E-3</v>
      </c>
      <c r="G37" s="49">
        <f t="shared" si="0"/>
        <v>1.1297999999999999E-2</v>
      </c>
      <c r="J37" s="118"/>
      <c r="K37" s="21"/>
      <c r="L37" s="143"/>
    </row>
    <row r="38" spans="1:13" ht="25.5" x14ac:dyDescent="0.25">
      <c r="A38" s="91" t="s">
        <v>7</v>
      </c>
      <c r="B38" s="77" t="s">
        <v>279</v>
      </c>
      <c r="C38" s="135" t="s">
        <v>279</v>
      </c>
      <c r="D38" s="67" t="s">
        <v>231</v>
      </c>
      <c r="E38" s="75">
        <v>0</v>
      </c>
      <c r="F38" s="75">
        <v>1.7659999999999989E-3</v>
      </c>
      <c r="G38" s="49">
        <f t="shared" si="0"/>
        <v>-1.7659999999999989E-3</v>
      </c>
      <c r="J38" s="118"/>
      <c r="K38" s="21"/>
      <c r="L38" s="143"/>
    </row>
    <row r="39" spans="1:13" x14ac:dyDescent="0.25">
      <c r="A39" s="91" t="s">
        <v>7</v>
      </c>
      <c r="B39" s="77" t="s">
        <v>683</v>
      </c>
      <c r="C39" s="135" t="s">
        <v>683</v>
      </c>
      <c r="D39" s="67" t="s">
        <v>231</v>
      </c>
      <c r="E39" s="75">
        <v>1.4999999999999999E-2</v>
      </c>
      <c r="F39" s="75">
        <v>9.7169999999999999E-3</v>
      </c>
      <c r="G39" s="49">
        <f t="shared" si="0"/>
        <v>5.2829999999999995E-3</v>
      </c>
      <c r="J39" s="118"/>
      <c r="K39" s="21"/>
      <c r="L39" s="143"/>
    </row>
    <row r="40" spans="1:13" x14ac:dyDescent="0.25">
      <c r="A40" s="95" t="s">
        <v>7</v>
      </c>
      <c r="B40" s="42" t="s">
        <v>248</v>
      </c>
      <c r="C40" s="135" t="s">
        <v>248</v>
      </c>
      <c r="D40" s="47" t="s">
        <v>232</v>
      </c>
      <c r="E40" s="50">
        <v>8.6E-3</v>
      </c>
      <c r="F40" s="49">
        <v>4.4000000000000002E-4</v>
      </c>
      <c r="G40" s="49">
        <f t="shared" si="0"/>
        <v>8.1600000000000006E-3</v>
      </c>
      <c r="J40" s="118"/>
      <c r="K40" s="21"/>
      <c r="L40" s="143"/>
    </row>
    <row r="41" spans="1:13" ht="25.5" x14ac:dyDescent="0.25">
      <c r="A41" s="95" t="s">
        <v>7</v>
      </c>
      <c r="B41" s="42" t="s">
        <v>254</v>
      </c>
      <c r="C41" s="135" t="s">
        <v>254</v>
      </c>
      <c r="D41" s="47" t="s">
        <v>232</v>
      </c>
      <c r="E41" s="50">
        <v>6.0000000000000001E-3</v>
      </c>
      <c r="F41" s="49">
        <v>2.9930000000000009E-3</v>
      </c>
      <c r="G41" s="49">
        <f t="shared" si="0"/>
        <v>3.0069999999999993E-3</v>
      </c>
      <c r="J41" s="118"/>
      <c r="K41" s="21"/>
      <c r="L41" s="143"/>
    </row>
    <row r="42" spans="1:13" ht="25.5" x14ac:dyDescent="0.25">
      <c r="A42" s="95" t="s">
        <v>7</v>
      </c>
      <c r="B42" s="42" t="s">
        <v>260</v>
      </c>
      <c r="C42" s="135" t="s">
        <v>260</v>
      </c>
      <c r="D42" s="47" t="s">
        <v>232</v>
      </c>
      <c r="E42" s="50">
        <v>7.7000000000000002E-3</v>
      </c>
      <c r="F42" s="49">
        <v>7.2370000000000012E-3</v>
      </c>
      <c r="G42" s="49">
        <f t="shared" si="0"/>
        <v>4.62999999999999E-4</v>
      </c>
      <c r="H42" s="22"/>
      <c r="J42" s="118"/>
      <c r="K42" s="21"/>
      <c r="L42" s="143"/>
    </row>
    <row r="43" spans="1:13" ht="25.5" x14ac:dyDescent="0.25">
      <c r="A43" s="95" t="s">
        <v>7</v>
      </c>
      <c r="B43" s="42" t="s">
        <v>261</v>
      </c>
      <c r="C43" s="135" t="s">
        <v>261</v>
      </c>
      <c r="D43" s="47" t="s">
        <v>232</v>
      </c>
      <c r="E43" s="50">
        <v>6.4000000000000003E-3</v>
      </c>
      <c r="F43" s="54">
        <v>9.6060000000000034E-3</v>
      </c>
      <c r="G43" s="49">
        <f t="shared" si="0"/>
        <v>-3.2060000000000031E-3</v>
      </c>
      <c r="J43" s="118"/>
      <c r="K43" s="21"/>
      <c r="L43" s="143"/>
    </row>
    <row r="44" spans="1:13" ht="25.5" x14ac:dyDescent="0.25">
      <c r="A44" s="95" t="s">
        <v>7</v>
      </c>
      <c r="B44" s="42" t="s">
        <v>262</v>
      </c>
      <c r="C44" s="135" t="s">
        <v>262</v>
      </c>
      <c r="D44" s="47" t="s">
        <v>232</v>
      </c>
      <c r="E44" s="50">
        <v>7.6E-3</v>
      </c>
      <c r="F44" s="54">
        <v>4.1490000000000008E-3</v>
      </c>
      <c r="G44" s="49">
        <f t="shared" si="0"/>
        <v>3.4509999999999992E-3</v>
      </c>
      <c r="J44" s="118"/>
      <c r="K44" s="21"/>
      <c r="L44" s="143"/>
    </row>
    <row r="45" spans="1:13" ht="25.5" x14ac:dyDescent="0.25">
      <c r="A45" s="91" t="s">
        <v>7</v>
      </c>
      <c r="B45" s="77" t="s">
        <v>720</v>
      </c>
      <c r="C45" s="135" t="s">
        <v>720</v>
      </c>
      <c r="D45" s="67" t="s">
        <v>232</v>
      </c>
      <c r="E45" s="75">
        <v>0</v>
      </c>
      <c r="F45" s="75">
        <v>3.1400000000000015E-4</v>
      </c>
      <c r="G45" s="49">
        <f t="shared" si="0"/>
        <v>-3.1400000000000015E-4</v>
      </c>
      <c r="J45" s="118"/>
      <c r="K45" s="21"/>
      <c r="L45" s="143"/>
    </row>
    <row r="46" spans="1:13" ht="25.5" x14ac:dyDescent="0.25">
      <c r="A46" s="91" t="s">
        <v>7</v>
      </c>
      <c r="B46" s="77" t="s">
        <v>721</v>
      </c>
      <c r="C46" s="135" t="s">
        <v>721</v>
      </c>
      <c r="D46" s="67" t="s">
        <v>232</v>
      </c>
      <c r="E46" s="75">
        <v>1E-3</v>
      </c>
      <c r="F46" s="75">
        <v>4.2400000000000017E-4</v>
      </c>
      <c r="G46" s="49">
        <f t="shared" si="0"/>
        <v>5.7599999999999991E-4</v>
      </c>
      <c r="J46" s="118"/>
      <c r="K46" s="21"/>
      <c r="L46" s="143"/>
    </row>
    <row r="47" spans="1:13" x14ac:dyDescent="0.25">
      <c r="A47" s="91" t="s">
        <v>175</v>
      </c>
      <c r="B47" s="77" t="s">
        <v>718</v>
      </c>
      <c r="C47" s="135" t="s">
        <v>718</v>
      </c>
      <c r="D47" s="67" t="s">
        <v>230</v>
      </c>
      <c r="E47" s="75">
        <v>0</v>
      </c>
      <c r="F47" s="75">
        <v>0</v>
      </c>
      <c r="G47" s="49">
        <f t="shared" si="0"/>
        <v>0</v>
      </c>
      <c r="J47" s="118"/>
      <c r="K47" s="21"/>
      <c r="L47" s="143"/>
    </row>
    <row r="48" spans="1:13" x14ac:dyDescent="0.25">
      <c r="A48" s="91" t="s">
        <v>7</v>
      </c>
      <c r="B48" s="77" t="s">
        <v>156</v>
      </c>
      <c r="C48" s="77" t="s">
        <v>237</v>
      </c>
      <c r="D48" s="67" t="s">
        <v>238</v>
      </c>
      <c r="E48" s="75">
        <v>5.5E-2</v>
      </c>
      <c r="F48" s="75">
        <v>6.0048999999999998E-2</v>
      </c>
      <c r="G48" s="49">
        <f t="shared" si="0"/>
        <v>-5.0489999999999979E-3</v>
      </c>
      <c r="J48" s="118"/>
      <c r="K48" s="21"/>
      <c r="L48" s="21"/>
    </row>
    <row r="49" spans="1:12" x14ac:dyDescent="0.25">
      <c r="A49" s="91" t="s">
        <v>175</v>
      </c>
      <c r="B49" s="77" t="s">
        <v>723</v>
      </c>
      <c r="C49" s="77" t="s">
        <v>237</v>
      </c>
      <c r="D49" s="67" t="s">
        <v>238</v>
      </c>
      <c r="E49" s="75">
        <v>0.01</v>
      </c>
      <c r="F49" s="75">
        <v>2.8639999999999998E-3</v>
      </c>
      <c r="G49" s="49">
        <f t="shared" si="0"/>
        <v>7.136E-3</v>
      </c>
      <c r="J49" s="117"/>
      <c r="K49" s="21"/>
      <c r="L49" s="21"/>
    </row>
    <row r="50" spans="1:12" x14ac:dyDescent="0.25">
      <c r="A50" s="78" t="s">
        <v>121</v>
      </c>
      <c r="B50" s="80"/>
      <c r="C50" s="80"/>
      <c r="D50" s="80"/>
      <c r="E50" s="68">
        <f>SUM(E13:E49)</f>
        <v>11.274599999999996</v>
      </c>
      <c r="F50" s="68">
        <f>SUM(F13:F49)</f>
        <v>12.113523999999998</v>
      </c>
      <c r="G50" s="68">
        <f>SUM(G13:G49)</f>
        <v>-0.83892400000000034</v>
      </c>
      <c r="J50" s="21"/>
      <c r="K50" s="21"/>
      <c r="L50" s="21"/>
    </row>
    <row r="51" spans="1:12" x14ac:dyDescent="0.25">
      <c r="J51" s="21"/>
      <c r="K51" s="21"/>
      <c r="L51" s="21"/>
    </row>
    <row r="52" spans="1:12" x14ac:dyDescent="0.25">
      <c r="J52" s="21"/>
      <c r="K52" s="21"/>
      <c r="L52" s="21"/>
    </row>
    <row r="53" spans="1:12" x14ac:dyDescent="0.25">
      <c r="J53" s="21"/>
      <c r="K53" s="21"/>
      <c r="L53" s="21"/>
    </row>
    <row r="54" spans="1:12" x14ac:dyDescent="0.25">
      <c r="J54" s="21"/>
      <c r="K54" s="21"/>
      <c r="L54" s="21"/>
    </row>
    <row r="55" spans="1:12" x14ac:dyDescent="0.25">
      <c r="J55" s="21"/>
      <c r="K55" s="21"/>
      <c r="L55" s="21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2"/>
      <c r="F947" s="2"/>
      <c r="G947" s="12"/>
    </row>
    <row r="948" spans="1:7" x14ac:dyDescent="0.25">
      <c r="A948" s="2"/>
      <c r="B948" s="2"/>
      <c r="C948" s="3"/>
      <c r="D948" s="2"/>
      <c r="E948" s="161"/>
      <c r="F948" s="2"/>
      <c r="G948" s="12"/>
    </row>
    <row r="949" spans="1:7" x14ac:dyDescent="0.25">
      <c r="A949" s="2"/>
      <c r="B949" s="2"/>
      <c r="C949" s="3"/>
      <c r="D949" s="2"/>
      <c r="E949" s="162"/>
      <c r="F949" s="2"/>
      <c r="G949" s="12"/>
    </row>
    <row r="950" spans="1:7" x14ac:dyDescent="0.25">
      <c r="A950" s="2"/>
      <c r="B950" s="2"/>
      <c r="C950" s="3"/>
      <c r="D950" s="2"/>
      <c r="E950" s="162"/>
      <c r="F950" s="2"/>
      <c r="G950" s="12"/>
    </row>
    <row r="951" spans="1:7" x14ac:dyDescent="0.25">
      <c r="A951" s="2"/>
      <c r="B951" s="2"/>
      <c r="C951" s="3"/>
      <c r="D951" s="2"/>
      <c r="E951" s="162"/>
      <c r="F951" s="2"/>
      <c r="G951" s="12"/>
    </row>
    <row r="952" spans="1:7" x14ac:dyDescent="0.25">
      <c r="A952" s="2"/>
      <c r="B952" s="2"/>
      <c r="C952" s="3"/>
      <c r="D952" s="2"/>
      <c r="E952" s="162"/>
      <c r="F952" s="2"/>
      <c r="G952" s="12"/>
    </row>
    <row r="953" spans="1:7" x14ac:dyDescent="0.25">
      <c r="A953" s="2"/>
      <c r="B953" s="2"/>
      <c r="C953" s="3"/>
      <c r="D953" s="2"/>
      <c r="E953" s="162"/>
      <c r="F953" s="2"/>
      <c r="G953" s="12"/>
    </row>
    <row r="954" spans="1:7" x14ac:dyDescent="0.25">
      <c r="A954" s="2"/>
      <c r="B954" s="2"/>
      <c r="C954" s="3"/>
      <c r="D954" s="2"/>
      <c r="E954" s="162"/>
      <c r="F954" s="2"/>
      <c r="G954" s="12"/>
    </row>
    <row r="955" spans="1:7" x14ac:dyDescent="0.25">
      <c r="A955" s="2"/>
      <c r="B955" s="2"/>
      <c r="C955" s="3"/>
      <c r="D955" s="2"/>
      <c r="E955" s="162"/>
      <c r="F955" s="2"/>
      <c r="G955" s="12"/>
    </row>
    <row r="956" spans="1:7" x14ac:dyDescent="0.25">
      <c r="A956" s="2"/>
      <c r="B956" s="2"/>
      <c r="C956" s="3"/>
      <c r="D956" s="2"/>
      <c r="E956" s="163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2"/>
      <c r="B1278" s="2"/>
      <c r="C1278" s="3"/>
      <c r="D1278" s="2"/>
      <c r="E1278" s="2"/>
      <c r="F1278" s="2"/>
      <c r="G1278" s="12"/>
    </row>
    <row r="1279" spans="1:7" x14ac:dyDescent="0.25">
      <c r="A1279" s="2"/>
      <c r="B1279" s="2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2"/>
      <c r="F1432" s="2"/>
      <c r="G1432" s="12"/>
    </row>
    <row r="1433" spans="1:7" x14ac:dyDescent="0.25">
      <c r="A1433" s="6"/>
      <c r="B1433" s="3"/>
      <c r="C1433" s="3"/>
      <c r="D1433" s="2"/>
      <c r="E1433" s="2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7"/>
      <c r="F1441" s="2"/>
      <c r="G1441" s="12"/>
    </row>
    <row r="1442" spans="1:7" x14ac:dyDescent="0.25">
      <c r="A1442" s="6"/>
      <c r="B1442" s="3"/>
      <c r="C1442" s="3"/>
      <c r="D1442" s="2"/>
      <c r="E1442" s="7"/>
      <c r="F1442" s="2"/>
      <c r="G1442" s="12"/>
    </row>
    <row r="1443" spans="1:7" x14ac:dyDescent="0.25">
      <c r="A1443" s="6"/>
      <c r="B1443" s="3"/>
      <c r="C1443" s="3"/>
      <c r="D1443" s="2"/>
      <c r="E1443" s="7"/>
      <c r="F1443" s="2"/>
      <c r="G1443" s="12"/>
    </row>
    <row r="1444" spans="1:7" x14ac:dyDescent="0.25">
      <c r="A1444" s="6"/>
      <c r="B1444" s="3"/>
      <c r="C1444" s="3"/>
      <c r="D1444" s="2"/>
      <c r="E1444" s="2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  <row r="1446" spans="1:7" x14ac:dyDescent="0.25">
      <c r="A1446" s="6"/>
      <c r="B1446" s="3"/>
      <c r="C1446" s="3"/>
      <c r="D1446" s="2"/>
      <c r="E1446" s="1"/>
      <c r="F1446" s="2"/>
      <c r="G1446" s="12"/>
    </row>
    <row r="1447" spans="1:7" x14ac:dyDescent="0.25">
      <c r="A1447" s="6"/>
      <c r="B1447" s="3"/>
      <c r="C1447" s="3"/>
      <c r="D1447" s="2"/>
      <c r="E1447" s="1"/>
      <c r="F1447" s="2"/>
      <c r="G1447" s="12"/>
    </row>
    <row r="1448" spans="1:7" x14ac:dyDescent="0.25">
      <c r="A1448" s="6"/>
      <c r="B1448" s="3"/>
      <c r="C1448" s="3"/>
      <c r="D1448" s="2"/>
      <c r="E1448" s="1"/>
      <c r="F1448" s="2"/>
      <c r="G1448" s="12"/>
    </row>
  </sheetData>
  <autoFilter ref="A12:H50">
    <sortState ref="A13:H50">
      <sortCondition ref="D12:D50"/>
    </sortState>
  </autoFilter>
  <mergeCells count="4">
    <mergeCell ref="F1:G5"/>
    <mergeCell ref="C2:E7"/>
    <mergeCell ref="F9:G9"/>
    <mergeCell ref="E948:E95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4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0.5703125" style="4" customWidth="1"/>
    <col min="11" max="11" width="23.140625" style="4" customWidth="1"/>
    <col min="12" max="12" width="18.85546875" style="4" customWidth="1"/>
    <col min="13" max="16384" width="9.140625" style="4"/>
  </cols>
  <sheetData>
    <row r="1" spans="1:14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14" ht="15" customHeight="1" x14ac:dyDescent="0.25">
      <c r="C2" s="150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1"/>
      <c r="E2" s="152"/>
      <c r="F2" s="149"/>
      <c r="G2" s="149"/>
    </row>
    <row r="3" spans="1:14" ht="15" customHeight="1" x14ac:dyDescent="0.25">
      <c r="C3" s="153"/>
      <c r="D3" s="154"/>
      <c r="E3" s="155"/>
      <c r="F3" s="149"/>
      <c r="G3" s="149"/>
    </row>
    <row r="4" spans="1:14" ht="15" customHeight="1" x14ac:dyDescent="0.25">
      <c r="C4" s="153"/>
      <c r="D4" s="154"/>
      <c r="E4" s="155"/>
      <c r="F4" s="149"/>
      <c r="G4" s="149"/>
    </row>
    <row r="5" spans="1:14" ht="15" customHeight="1" x14ac:dyDescent="0.25">
      <c r="C5" s="153"/>
      <c r="D5" s="154"/>
      <c r="E5" s="155"/>
      <c r="F5" s="149"/>
      <c r="G5" s="149"/>
    </row>
    <row r="6" spans="1:14" ht="15" customHeight="1" x14ac:dyDescent="0.25">
      <c r="C6" s="153"/>
      <c r="D6" s="154"/>
      <c r="E6" s="155"/>
    </row>
    <row r="7" spans="1:14" ht="15" customHeight="1" x14ac:dyDescent="0.25">
      <c r="C7" s="156"/>
      <c r="D7" s="157"/>
      <c r="E7" s="158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46143</v>
      </c>
      <c r="C9" s="17"/>
      <c r="D9" s="17"/>
      <c r="E9" s="17"/>
      <c r="F9" s="159"/>
      <c r="G9" s="160"/>
    </row>
    <row r="10" spans="1:14" ht="15.75" thickBot="1" x14ac:dyDescent="0.3">
      <c r="C10" s="18"/>
      <c r="D10" s="18"/>
      <c r="E10" s="20"/>
      <c r="I10" s="123">
        <f>SUBTOTAL(9,E13:E322)*1000</f>
        <v>297607.62899999938</v>
      </c>
      <c r="J10" s="123">
        <f>SUBTOTAL(9,F13:F322)*1000</f>
        <v>280863.94499999977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74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2.5" x14ac:dyDescent="0.25">
      <c r="A13" s="55" t="s">
        <v>457</v>
      </c>
      <c r="B13" s="27" t="s">
        <v>162</v>
      </c>
      <c r="C13" s="28" t="s">
        <v>170</v>
      </c>
      <c r="D13" s="9">
        <v>1</v>
      </c>
      <c r="E13" s="85">
        <v>58</v>
      </c>
      <c r="F13" s="76">
        <v>49.811115000000001</v>
      </c>
      <c r="G13" s="76">
        <f t="shared" ref="G13:G20" si="0">E13-F13</f>
        <v>8.1888849999999991</v>
      </c>
      <c r="H13" s="15"/>
      <c r="I13" s="124"/>
      <c r="J13" s="101"/>
      <c r="K13" s="90"/>
      <c r="L13" s="90"/>
      <c r="M13" s="104"/>
      <c r="N13" s="90"/>
    </row>
    <row r="14" spans="1:14" ht="22.5" x14ac:dyDescent="0.25">
      <c r="A14" s="55" t="s">
        <v>458</v>
      </c>
      <c r="B14" s="29" t="s">
        <v>164</v>
      </c>
      <c r="C14" s="28" t="s">
        <v>170</v>
      </c>
      <c r="D14" s="9">
        <v>1</v>
      </c>
      <c r="E14" s="85">
        <v>35</v>
      </c>
      <c r="F14" s="76">
        <v>45.730429999999998</v>
      </c>
      <c r="G14" s="76">
        <f t="shared" si="0"/>
        <v>-10.730429999999998</v>
      </c>
      <c r="H14" s="15"/>
      <c r="I14" s="124"/>
      <c r="J14" s="101"/>
      <c r="K14" s="90"/>
      <c r="L14" s="90"/>
      <c r="M14" s="100"/>
      <c r="N14" s="21"/>
    </row>
    <row r="15" spans="1:14" ht="23.25" x14ac:dyDescent="0.25">
      <c r="A15" s="56" t="s">
        <v>462</v>
      </c>
      <c r="B15" s="36" t="s">
        <v>159</v>
      </c>
      <c r="C15" s="39" t="s">
        <v>170</v>
      </c>
      <c r="D15" s="9">
        <v>1</v>
      </c>
      <c r="E15" s="86">
        <v>58</v>
      </c>
      <c r="F15" s="76">
        <v>59.759926</v>
      </c>
      <c r="G15" s="97">
        <f t="shared" si="0"/>
        <v>-1.7599260000000001</v>
      </c>
      <c r="H15" s="102"/>
      <c r="I15" s="124"/>
      <c r="J15" s="101"/>
      <c r="K15" s="90"/>
      <c r="L15" s="90"/>
      <c r="M15" s="103"/>
      <c r="N15" s="21"/>
    </row>
    <row r="16" spans="1:14" ht="22.5" x14ac:dyDescent="0.25">
      <c r="A16" s="57" t="s">
        <v>458</v>
      </c>
      <c r="B16" s="25" t="s">
        <v>163</v>
      </c>
      <c r="C16" s="26" t="s">
        <v>170</v>
      </c>
      <c r="D16" s="9">
        <v>2</v>
      </c>
      <c r="E16" s="86">
        <v>5</v>
      </c>
      <c r="F16" s="76">
        <v>3.28742</v>
      </c>
      <c r="G16" s="76">
        <f t="shared" si="0"/>
        <v>1.71258</v>
      </c>
      <c r="I16" s="124"/>
      <c r="J16" s="101"/>
      <c r="K16" s="90"/>
      <c r="L16" s="90"/>
      <c r="M16" s="103"/>
      <c r="N16" s="21"/>
    </row>
    <row r="17" spans="1:14" x14ac:dyDescent="0.25">
      <c r="A17" s="55" t="s">
        <v>458</v>
      </c>
      <c r="B17" s="27" t="s">
        <v>289</v>
      </c>
      <c r="C17" s="35" t="s">
        <v>67</v>
      </c>
      <c r="D17" s="9">
        <v>2</v>
      </c>
      <c r="E17" s="85">
        <v>8.4220000000000006</v>
      </c>
      <c r="F17" s="76">
        <v>6.6326049999999999</v>
      </c>
      <c r="G17" s="76">
        <f t="shared" si="0"/>
        <v>1.7893950000000007</v>
      </c>
      <c r="H17" s="15"/>
      <c r="I17" s="124"/>
      <c r="J17" s="101"/>
      <c r="K17" s="90"/>
      <c r="L17" s="90"/>
      <c r="M17" s="100"/>
      <c r="N17" s="21"/>
    </row>
    <row r="18" spans="1:14" ht="34.5" x14ac:dyDescent="0.25">
      <c r="A18" s="55" t="s">
        <v>711</v>
      </c>
      <c r="B18" s="27" t="s">
        <v>690</v>
      </c>
      <c r="C18" s="28" t="s">
        <v>701</v>
      </c>
      <c r="D18" s="9">
        <v>2</v>
      </c>
      <c r="E18" s="85">
        <v>38.996431999999999</v>
      </c>
      <c r="F18" s="76">
        <v>34.024589999999996</v>
      </c>
      <c r="G18" s="76">
        <f t="shared" si="0"/>
        <v>4.9718420000000023</v>
      </c>
      <c r="H18" s="15"/>
      <c r="I18" s="124"/>
      <c r="J18" s="101"/>
      <c r="K18" s="90"/>
      <c r="L18" s="90"/>
      <c r="M18" s="100"/>
      <c r="N18" s="21"/>
    </row>
    <row r="19" spans="1:14" ht="23.25" x14ac:dyDescent="0.25">
      <c r="A19" s="55" t="s">
        <v>462</v>
      </c>
      <c r="B19" s="27" t="s">
        <v>160</v>
      </c>
      <c r="C19" s="28" t="s">
        <v>170</v>
      </c>
      <c r="D19" s="9">
        <v>2</v>
      </c>
      <c r="E19" s="85">
        <v>32</v>
      </c>
      <c r="F19" s="76">
        <v>29.820653999999998</v>
      </c>
      <c r="G19" s="76">
        <f t="shared" si="0"/>
        <v>2.1793460000000024</v>
      </c>
      <c r="I19" s="125"/>
      <c r="J19" s="101"/>
      <c r="K19" s="90"/>
      <c r="L19" s="90"/>
      <c r="M19" s="100"/>
      <c r="N19" s="21"/>
    </row>
    <row r="20" spans="1:14" ht="22.5" x14ac:dyDescent="0.25">
      <c r="A20" s="55" t="s">
        <v>466</v>
      </c>
      <c r="B20" s="29" t="s">
        <v>167</v>
      </c>
      <c r="C20" s="28" t="s">
        <v>170</v>
      </c>
      <c r="D20" s="9">
        <v>2</v>
      </c>
      <c r="E20" s="85">
        <v>25</v>
      </c>
      <c r="F20" s="76">
        <v>20.057409</v>
      </c>
      <c r="G20" s="97">
        <f t="shared" si="0"/>
        <v>4.9425910000000002</v>
      </c>
      <c r="H20" s="21"/>
      <c r="I20" s="125"/>
      <c r="J20" s="101"/>
      <c r="K20" s="90"/>
      <c r="L20" s="90"/>
      <c r="M20" s="100"/>
      <c r="N20" s="21"/>
    </row>
    <row r="21" spans="1:14" ht="23.25" x14ac:dyDescent="0.25">
      <c r="A21" s="55" t="s">
        <v>469</v>
      </c>
      <c r="B21" s="29" t="s">
        <v>169</v>
      </c>
      <c r="C21" s="28" t="s">
        <v>170</v>
      </c>
      <c r="D21" s="9">
        <v>2</v>
      </c>
      <c r="E21" s="85">
        <v>12</v>
      </c>
      <c r="F21" s="76">
        <v>10.879029000000001</v>
      </c>
      <c r="G21" s="76">
        <f>E21-F21</f>
        <v>1.1209709999999991</v>
      </c>
      <c r="I21" s="125"/>
      <c r="J21" s="101"/>
      <c r="K21" s="90"/>
      <c r="L21" s="90"/>
      <c r="M21" s="100"/>
      <c r="N21" s="21"/>
    </row>
    <row r="22" spans="1:14" x14ac:dyDescent="0.25">
      <c r="A22" s="55" t="s">
        <v>457</v>
      </c>
      <c r="B22" s="27" t="s">
        <v>53</v>
      </c>
      <c r="C22" s="28" t="s">
        <v>54</v>
      </c>
      <c r="D22" s="9">
        <v>3</v>
      </c>
      <c r="E22" s="85">
        <v>0.75</v>
      </c>
      <c r="F22" s="76">
        <v>0.74195500000000003</v>
      </c>
      <c r="G22" s="76">
        <f t="shared" ref="G22:G51" si="1">E22-F22</f>
        <v>8.0449999999999688E-3</v>
      </c>
      <c r="H22" s="15"/>
      <c r="I22" s="125"/>
      <c r="J22" s="101"/>
      <c r="K22" s="90"/>
      <c r="L22" s="90"/>
      <c r="M22" s="100"/>
      <c r="N22" s="21"/>
    </row>
    <row r="23" spans="1:14" x14ac:dyDescent="0.25">
      <c r="A23" s="57" t="s">
        <v>457</v>
      </c>
      <c r="B23" s="32" t="s">
        <v>283</v>
      </c>
      <c r="C23" s="28" t="s">
        <v>47</v>
      </c>
      <c r="D23" s="9">
        <v>3</v>
      </c>
      <c r="E23" s="85">
        <v>0.4793</v>
      </c>
      <c r="F23" s="76">
        <v>0.71233399999999991</v>
      </c>
      <c r="G23" s="76">
        <f t="shared" si="1"/>
        <v>-0.23303399999999991</v>
      </c>
      <c r="H23" s="15"/>
      <c r="I23" s="125"/>
      <c r="J23" s="101"/>
      <c r="K23" s="90"/>
      <c r="L23" s="90"/>
      <c r="M23" s="99"/>
      <c r="N23" s="21"/>
    </row>
    <row r="24" spans="1:14" ht="22.5" x14ac:dyDescent="0.25">
      <c r="A24" s="55" t="s">
        <v>459</v>
      </c>
      <c r="B24" s="29" t="s">
        <v>166</v>
      </c>
      <c r="C24" s="28" t="s">
        <v>170</v>
      </c>
      <c r="D24" s="9">
        <v>3</v>
      </c>
      <c r="E24" s="85">
        <v>0.8</v>
      </c>
      <c r="F24" s="76">
        <v>0.56802799999999998</v>
      </c>
      <c r="G24" s="97">
        <f t="shared" si="1"/>
        <v>0.23197200000000007</v>
      </c>
      <c r="H24" s="102"/>
      <c r="I24" s="125"/>
      <c r="J24" s="101"/>
      <c r="K24" s="90"/>
      <c r="L24" s="90"/>
      <c r="M24" s="100"/>
      <c r="N24" s="21"/>
    </row>
    <row r="25" spans="1:14" ht="23.25" x14ac:dyDescent="0.25">
      <c r="A25" s="55" t="s">
        <v>462</v>
      </c>
      <c r="B25" s="40" t="s">
        <v>475</v>
      </c>
      <c r="C25" s="28" t="s">
        <v>34</v>
      </c>
      <c r="D25" s="9">
        <v>3</v>
      </c>
      <c r="E25" s="86">
        <v>3.7669999999999999</v>
      </c>
      <c r="F25" s="76">
        <v>3.395804</v>
      </c>
      <c r="G25" s="76">
        <f t="shared" si="1"/>
        <v>0.37119599999999986</v>
      </c>
      <c r="H25" s="15"/>
      <c r="I25" s="125"/>
      <c r="J25" s="101"/>
      <c r="K25" s="90"/>
      <c r="L25" s="90"/>
      <c r="M25" s="100"/>
      <c r="N25" s="21"/>
    </row>
    <row r="26" spans="1:14" ht="23.25" x14ac:dyDescent="0.25">
      <c r="A26" s="55" t="s">
        <v>462</v>
      </c>
      <c r="B26" s="27" t="s">
        <v>309</v>
      </c>
      <c r="C26" s="28" t="s">
        <v>171</v>
      </c>
      <c r="D26" s="9">
        <v>3</v>
      </c>
      <c r="E26" s="86">
        <v>1.3480000000000001</v>
      </c>
      <c r="F26" s="76">
        <v>1.5748330000000001</v>
      </c>
      <c r="G26" s="97">
        <f t="shared" si="1"/>
        <v>-0.22683300000000006</v>
      </c>
      <c r="H26" s="102"/>
      <c r="I26" s="125"/>
      <c r="J26" s="101"/>
      <c r="K26" s="90"/>
      <c r="L26" s="90"/>
      <c r="M26" s="100"/>
      <c r="N26" s="21"/>
    </row>
    <row r="27" spans="1:14" ht="23.25" x14ac:dyDescent="0.25">
      <c r="A27" s="55" t="s">
        <v>462</v>
      </c>
      <c r="B27" s="27" t="s">
        <v>474</v>
      </c>
      <c r="C27" s="28" t="s">
        <v>546</v>
      </c>
      <c r="D27" s="9">
        <v>3</v>
      </c>
      <c r="E27" s="85">
        <v>0.95</v>
      </c>
      <c r="F27" s="76">
        <v>0.91820399999999991</v>
      </c>
      <c r="G27" s="76">
        <f t="shared" si="1"/>
        <v>3.1796000000000046E-2</v>
      </c>
      <c r="H27" s="15"/>
      <c r="I27" s="126"/>
      <c r="J27" s="101"/>
      <c r="K27" s="90"/>
      <c r="L27" s="90"/>
      <c r="M27" s="100"/>
    </row>
    <row r="28" spans="1:14" ht="23.25" x14ac:dyDescent="0.25">
      <c r="A28" s="55" t="s">
        <v>463</v>
      </c>
      <c r="B28" s="27" t="s">
        <v>313</v>
      </c>
      <c r="C28" s="28" t="s">
        <v>23</v>
      </c>
      <c r="D28" s="9">
        <v>3</v>
      </c>
      <c r="E28" s="85">
        <v>1.05</v>
      </c>
      <c r="F28" s="76">
        <v>0.91616600000000004</v>
      </c>
      <c r="G28" s="76">
        <f t="shared" si="1"/>
        <v>0.13383400000000001</v>
      </c>
      <c r="H28" s="15"/>
      <c r="I28" s="126"/>
      <c r="J28" s="101"/>
      <c r="K28" s="90"/>
      <c r="L28" s="90"/>
      <c r="M28" s="100"/>
    </row>
    <row r="29" spans="1:14" x14ac:dyDescent="0.25">
      <c r="A29" s="55" t="s">
        <v>465</v>
      </c>
      <c r="B29" s="27" t="s">
        <v>473</v>
      </c>
      <c r="C29" s="28" t="s">
        <v>23</v>
      </c>
      <c r="D29" s="9">
        <v>3</v>
      </c>
      <c r="E29" s="85">
        <v>0.33500000000000002</v>
      </c>
      <c r="F29" s="76">
        <v>0.44874000000000003</v>
      </c>
      <c r="G29" s="76">
        <f t="shared" si="1"/>
        <v>-0.11374000000000001</v>
      </c>
      <c r="H29" s="15"/>
      <c r="I29" s="105"/>
      <c r="J29" s="101"/>
      <c r="K29" s="90"/>
      <c r="L29" s="90"/>
      <c r="M29" s="100"/>
    </row>
    <row r="30" spans="1:14" x14ac:dyDescent="0.25">
      <c r="A30" s="55" t="s">
        <v>457</v>
      </c>
      <c r="B30" s="27" t="s">
        <v>57</v>
      </c>
      <c r="C30" s="28" t="s">
        <v>58</v>
      </c>
      <c r="D30" s="9">
        <v>4</v>
      </c>
      <c r="E30" s="85">
        <v>0.35</v>
      </c>
      <c r="F30" s="76">
        <v>0.22444600000000001</v>
      </c>
      <c r="G30" s="76">
        <f t="shared" si="1"/>
        <v>0.12555399999999997</v>
      </c>
      <c r="I30" s="105"/>
      <c r="J30" s="101"/>
      <c r="K30" s="90"/>
      <c r="L30" s="90"/>
      <c r="M30" s="100"/>
    </row>
    <row r="31" spans="1:14" x14ac:dyDescent="0.25">
      <c r="A31" s="58" t="s">
        <v>457</v>
      </c>
      <c r="B31" s="25" t="s">
        <v>51</v>
      </c>
      <c r="C31" s="28" t="s">
        <v>52</v>
      </c>
      <c r="D31" s="9">
        <v>4</v>
      </c>
      <c r="E31" s="85">
        <v>0.17907000000000001</v>
      </c>
      <c r="F31" s="76">
        <v>0.1721</v>
      </c>
      <c r="G31" s="76">
        <f t="shared" si="1"/>
        <v>6.970000000000004E-3</v>
      </c>
      <c r="I31" s="126"/>
      <c r="J31" s="101"/>
      <c r="K31" s="90"/>
      <c r="L31" s="90"/>
      <c r="M31" s="109"/>
    </row>
    <row r="32" spans="1:14" x14ac:dyDescent="0.25">
      <c r="A32" s="55" t="s">
        <v>457</v>
      </c>
      <c r="B32" s="25" t="s">
        <v>48</v>
      </c>
      <c r="C32" s="31" t="s">
        <v>735</v>
      </c>
      <c r="D32" s="9">
        <v>4</v>
      </c>
      <c r="E32" s="85">
        <v>0.187</v>
      </c>
      <c r="F32" s="76">
        <v>0.182002</v>
      </c>
      <c r="G32" s="76">
        <f t="shared" si="1"/>
        <v>4.9980000000000024E-3</v>
      </c>
      <c r="I32" s="126"/>
      <c r="J32" s="101"/>
      <c r="K32" s="90"/>
      <c r="L32" s="90"/>
      <c r="M32" s="109"/>
    </row>
    <row r="33" spans="1:14" x14ac:dyDescent="0.25">
      <c r="A33" s="55" t="s">
        <v>457</v>
      </c>
      <c r="B33" s="27" t="s">
        <v>62</v>
      </c>
      <c r="C33" s="28" t="s">
        <v>63</v>
      </c>
      <c r="D33" s="9">
        <v>4</v>
      </c>
      <c r="E33" s="85">
        <v>0.3</v>
      </c>
      <c r="F33" s="76">
        <v>0.20355400000000001</v>
      </c>
      <c r="G33" s="76">
        <f t="shared" si="1"/>
        <v>9.6445999999999976E-2</v>
      </c>
      <c r="H33" s="15"/>
      <c r="I33" s="126"/>
      <c r="J33" s="101"/>
      <c r="K33" s="90"/>
      <c r="L33" s="90"/>
      <c r="M33" s="100"/>
    </row>
    <row r="34" spans="1:14" ht="22.5" x14ac:dyDescent="0.25">
      <c r="A34" s="55" t="s">
        <v>457</v>
      </c>
      <c r="B34" s="27" t="s">
        <v>45</v>
      </c>
      <c r="C34" s="31" t="s">
        <v>46</v>
      </c>
      <c r="D34" s="9">
        <v>4</v>
      </c>
      <c r="E34" s="85">
        <v>0.97499999999999998</v>
      </c>
      <c r="F34" s="76">
        <v>6.7530000000000003E-3</v>
      </c>
      <c r="G34" s="76">
        <f t="shared" si="1"/>
        <v>0.96824699999999997</v>
      </c>
      <c r="H34" s="15"/>
      <c r="I34" s="126"/>
      <c r="J34" s="101"/>
      <c r="K34" s="90"/>
      <c r="L34" s="90"/>
      <c r="M34" s="100"/>
      <c r="N34" s="21"/>
    </row>
    <row r="35" spans="1:14" ht="23.25" x14ac:dyDescent="0.25">
      <c r="A35" s="55" t="s">
        <v>457</v>
      </c>
      <c r="B35" s="27" t="s">
        <v>285</v>
      </c>
      <c r="C35" s="28" t="s">
        <v>137</v>
      </c>
      <c r="D35" s="9">
        <v>4</v>
      </c>
      <c r="E35" s="86">
        <v>0</v>
      </c>
      <c r="F35" s="76">
        <v>1.7411000000000003E-2</v>
      </c>
      <c r="G35" s="76">
        <f t="shared" si="1"/>
        <v>-1.7411000000000003E-2</v>
      </c>
      <c r="H35" s="15"/>
      <c r="I35" s="126"/>
      <c r="J35" s="101"/>
      <c r="K35" s="90"/>
      <c r="L35" s="90"/>
      <c r="M35" s="100"/>
    </row>
    <row r="36" spans="1:14" ht="23.25" x14ac:dyDescent="0.25">
      <c r="A36" s="56" t="s">
        <v>457</v>
      </c>
      <c r="B36" s="36" t="s">
        <v>131</v>
      </c>
      <c r="C36" s="39" t="s">
        <v>548</v>
      </c>
      <c r="D36" s="9">
        <v>4</v>
      </c>
      <c r="E36" s="86">
        <v>3.2000000000000001E-2</v>
      </c>
      <c r="F36" s="76">
        <v>2.928E-2</v>
      </c>
      <c r="G36" s="76">
        <f t="shared" si="1"/>
        <v>2.7200000000000002E-3</v>
      </c>
      <c r="I36" s="126"/>
      <c r="J36" s="101"/>
      <c r="K36" s="90"/>
      <c r="L36" s="90"/>
      <c r="M36" s="109"/>
    </row>
    <row r="37" spans="1:14" x14ac:dyDescent="0.25">
      <c r="A37" s="55" t="s">
        <v>457</v>
      </c>
      <c r="B37" s="27" t="s">
        <v>287</v>
      </c>
      <c r="C37" s="28" t="s">
        <v>420</v>
      </c>
      <c r="D37" s="9">
        <v>4</v>
      </c>
      <c r="E37" s="85">
        <v>6.5000000000000002E-2</v>
      </c>
      <c r="F37" s="76">
        <v>5.1660999999999999E-2</v>
      </c>
      <c r="G37" s="76">
        <f t="shared" si="1"/>
        <v>1.3339000000000004E-2</v>
      </c>
      <c r="I37" s="127"/>
      <c r="J37" s="101"/>
      <c r="K37" s="90"/>
      <c r="L37" s="90"/>
      <c r="M37" s="100"/>
    </row>
    <row r="38" spans="1:14" ht="22.5" x14ac:dyDescent="0.25">
      <c r="A38" s="55" t="s">
        <v>458</v>
      </c>
      <c r="B38" s="27" t="s">
        <v>76</v>
      </c>
      <c r="C38" s="31" t="s">
        <v>77</v>
      </c>
      <c r="D38" s="9">
        <v>4</v>
      </c>
      <c r="E38" s="85">
        <v>0.28100000000000003</v>
      </c>
      <c r="F38" s="76">
        <v>0.20938200000000001</v>
      </c>
      <c r="G38" s="76">
        <f t="shared" si="1"/>
        <v>7.1618000000000015E-2</v>
      </c>
      <c r="I38" s="126"/>
      <c r="J38" s="101"/>
      <c r="K38" s="90"/>
      <c r="L38" s="90"/>
      <c r="M38" s="100"/>
      <c r="N38" s="21"/>
    </row>
    <row r="39" spans="1:14" ht="22.5" x14ac:dyDescent="0.25">
      <c r="A39" s="55" t="s">
        <v>458</v>
      </c>
      <c r="B39" s="27" t="s">
        <v>80</v>
      </c>
      <c r="C39" s="31" t="s">
        <v>421</v>
      </c>
      <c r="D39" s="9">
        <v>4</v>
      </c>
      <c r="E39" s="85">
        <v>0.16250299999999998</v>
      </c>
      <c r="F39" s="76">
        <v>0.18126300000000001</v>
      </c>
      <c r="G39" s="76">
        <f t="shared" si="1"/>
        <v>-1.8760000000000027E-2</v>
      </c>
      <c r="I39" s="126"/>
      <c r="J39" s="101"/>
      <c r="K39" s="90"/>
      <c r="L39" s="90"/>
      <c r="M39" s="100"/>
      <c r="N39" s="21"/>
    </row>
    <row r="40" spans="1:14" x14ac:dyDescent="0.25">
      <c r="A40" s="55" t="s">
        <v>458</v>
      </c>
      <c r="B40" s="27" t="s">
        <v>93</v>
      </c>
      <c r="C40" s="31" t="s">
        <v>94</v>
      </c>
      <c r="D40" s="9">
        <v>4</v>
      </c>
      <c r="E40" s="85">
        <v>0.35</v>
      </c>
      <c r="F40" s="76">
        <v>0.295906</v>
      </c>
      <c r="G40" s="76">
        <f t="shared" si="1"/>
        <v>5.4093999999999975E-2</v>
      </c>
      <c r="H40" s="15"/>
      <c r="I40" s="126"/>
      <c r="J40" s="101"/>
      <c r="K40" s="90"/>
      <c r="L40" s="90"/>
      <c r="M40" s="100"/>
    </row>
    <row r="41" spans="1:14" x14ac:dyDescent="0.25">
      <c r="A41" s="55" t="s">
        <v>458</v>
      </c>
      <c r="B41" s="27" t="s">
        <v>74</v>
      </c>
      <c r="C41" s="31" t="s">
        <v>75</v>
      </c>
      <c r="D41" s="9">
        <v>4</v>
      </c>
      <c r="E41" s="85">
        <v>0.4</v>
      </c>
      <c r="F41" s="76">
        <v>0.209151</v>
      </c>
      <c r="G41" s="76">
        <f t="shared" si="1"/>
        <v>0.19084900000000002</v>
      </c>
      <c r="H41" s="15"/>
      <c r="I41" s="126"/>
      <c r="J41" s="101"/>
      <c r="K41" s="90"/>
      <c r="L41" s="90"/>
      <c r="M41" s="100"/>
    </row>
    <row r="42" spans="1:14" x14ac:dyDescent="0.25">
      <c r="A42" s="55" t="s">
        <v>458</v>
      </c>
      <c r="B42" s="27" t="s">
        <v>109</v>
      </c>
      <c r="C42" s="31" t="s">
        <v>422</v>
      </c>
      <c r="D42" s="9">
        <v>4</v>
      </c>
      <c r="E42" s="85">
        <v>0.14599999999999999</v>
      </c>
      <c r="F42" s="76">
        <v>0.15329799999999999</v>
      </c>
      <c r="G42" s="76">
        <f t="shared" si="1"/>
        <v>-7.2979999999999989E-3</v>
      </c>
      <c r="H42" s="15"/>
      <c r="I42" s="126"/>
      <c r="J42" s="101"/>
      <c r="K42" s="90"/>
      <c r="L42" s="90"/>
      <c r="M42" s="100"/>
      <c r="N42" s="21"/>
    </row>
    <row r="43" spans="1:14" ht="22.5" x14ac:dyDescent="0.25">
      <c r="A43" s="55" t="s">
        <v>458</v>
      </c>
      <c r="B43" s="36" t="s">
        <v>92</v>
      </c>
      <c r="C43" s="37" t="s">
        <v>550</v>
      </c>
      <c r="D43" s="9">
        <v>4</v>
      </c>
      <c r="E43" s="85">
        <v>0.35070000000000001</v>
      </c>
      <c r="F43" s="76">
        <v>0.17532300000000001</v>
      </c>
      <c r="G43" s="76">
        <f t="shared" si="1"/>
        <v>0.17537700000000001</v>
      </c>
      <c r="H43" s="15"/>
      <c r="I43" s="126"/>
      <c r="J43" s="101"/>
      <c r="K43" s="90"/>
      <c r="L43" s="90"/>
      <c r="M43" s="109"/>
    </row>
    <row r="44" spans="1:14" ht="23.25" x14ac:dyDescent="0.25">
      <c r="A44" s="55" t="s">
        <v>458</v>
      </c>
      <c r="B44" s="27" t="s">
        <v>291</v>
      </c>
      <c r="C44" s="31" t="s">
        <v>424</v>
      </c>
      <c r="D44" s="9">
        <v>4</v>
      </c>
      <c r="E44" s="85">
        <v>0.05</v>
      </c>
      <c r="F44" s="76">
        <v>5.3253000000000002E-2</v>
      </c>
      <c r="G44" s="76">
        <f t="shared" si="1"/>
        <v>-3.2529999999999989E-3</v>
      </c>
      <c r="H44" s="15"/>
      <c r="I44" s="126"/>
      <c r="J44" s="101"/>
      <c r="K44" s="90"/>
      <c r="L44" s="90"/>
      <c r="M44" s="100"/>
    </row>
    <row r="45" spans="1:14" ht="57" x14ac:dyDescent="0.25">
      <c r="A45" s="55" t="s">
        <v>458</v>
      </c>
      <c r="B45" s="27" t="s">
        <v>110</v>
      </c>
      <c r="C45" s="31" t="s">
        <v>425</v>
      </c>
      <c r="D45" s="9">
        <v>4</v>
      </c>
      <c r="E45" s="86">
        <v>1.2</v>
      </c>
      <c r="F45" s="76">
        <v>0.98358000000000001</v>
      </c>
      <c r="G45" s="76">
        <f t="shared" si="1"/>
        <v>0.21641999999999995</v>
      </c>
      <c r="H45" s="15"/>
      <c r="I45" s="128"/>
      <c r="J45" s="101"/>
      <c r="K45" s="90"/>
      <c r="L45" s="90"/>
      <c r="M45" s="100"/>
    </row>
    <row r="46" spans="1:14" ht="23.25" x14ac:dyDescent="0.25">
      <c r="A46" s="55" t="s">
        <v>458</v>
      </c>
      <c r="B46" s="30" t="s">
        <v>165</v>
      </c>
      <c r="C46" s="30" t="s">
        <v>170</v>
      </c>
      <c r="D46" s="9">
        <v>4</v>
      </c>
      <c r="E46" s="86">
        <v>0.3</v>
      </c>
      <c r="F46" s="76">
        <v>0.14715</v>
      </c>
      <c r="G46" s="76">
        <f t="shared" si="1"/>
        <v>0.15284999999999999</v>
      </c>
      <c r="I46" s="128"/>
      <c r="J46" s="101"/>
      <c r="K46" s="90"/>
      <c r="L46" s="90"/>
      <c r="M46" s="100"/>
    </row>
    <row r="47" spans="1:14" ht="23.25" x14ac:dyDescent="0.25">
      <c r="A47" s="55" t="s">
        <v>460</v>
      </c>
      <c r="B47" s="30" t="s">
        <v>300</v>
      </c>
      <c r="C47" s="30" t="s">
        <v>151</v>
      </c>
      <c r="D47" s="9">
        <v>4</v>
      </c>
      <c r="E47" s="85">
        <v>2.5000000000000001E-2</v>
      </c>
      <c r="F47" s="76">
        <v>1.7752E-2</v>
      </c>
      <c r="G47" s="76">
        <f t="shared" si="1"/>
        <v>7.248000000000001E-3</v>
      </c>
      <c r="I47" s="126"/>
      <c r="J47" s="101"/>
      <c r="K47" s="90"/>
      <c r="L47" s="90"/>
      <c r="M47" s="111"/>
    </row>
    <row r="48" spans="1:14" ht="23.25" x14ac:dyDescent="0.25">
      <c r="A48" s="55" t="s">
        <v>460</v>
      </c>
      <c r="B48" s="27" t="s">
        <v>301</v>
      </c>
      <c r="C48" s="28" t="s">
        <v>151</v>
      </c>
      <c r="D48" s="9">
        <v>4</v>
      </c>
      <c r="E48" s="85">
        <v>6.5000000000000002E-2</v>
      </c>
      <c r="F48" s="76">
        <v>8.5537000000000002E-2</v>
      </c>
      <c r="G48" s="76">
        <f t="shared" si="1"/>
        <v>-2.0537E-2</v>
      </c>
      <c r="I48" s="126"/>
      <c r="J48" s="101"/>
      <c r="K48" s="90"/>
      <c r="L48" s="90"/>
      <c r="M48" s="100"/>
    </row>
    <row r="49" spans="1:13" x14ac:dyDescent="0.25">
      <c r="A49" s="55" t="s">
        <v>460</v>
      </c>
      <c r="B49" s="27" t="s">
        <v>477</v>
      </c>
      <c r="C49" s="28" t="s">
        <v>547</v>
      </c>
      <c r="D49" s="9">
        <v>4</v>
      </c>
      <c r="E49" s="85">
        <v>9.5000000000000001E-2</v>
      </c>
      <c r="F49" s="76">
        <v>7.6464000000000004E-2</v>
      </c>
      <c r="G49" s="76">
        <f t="shared" si="1"/>
        <v>1.8535999999999997E-2</v>
      </c>
      <c r="I49" s="126"/>
      <c r="J49" s="101"/>
      <c r="K49" s="90"/>
      <c r="L49" s="90"/>
      <c r="M49" s="100"/>
    </row>
    <row r="50" spans="1:13" x14ac:dyDescent="0.25">
      <c r="A50" s="55" t="s">
        <v>462</v>
      </c>
      <c r="B50" s="27" t="s">
        <v>310</v>
      </c>
      <c r="C50" s="31" t="s">
        <v>32</v>
      </c>
      <c r="D50" s="9">
        <v>4</v>
      </c>
      <c r="E50" s="85">
        <v>0.28499999999999998</v>
      </c>
      <c r="F50" s="76">
        <v>0.18104200000000001</v>
      </c>
      <c r="G50" s="76">
        <f t="shared" si="1"/>
        <v>0.10395799999999997</v>
      </c>
      <c r="I50" s="128"/>
      <c r="J50" s="101"/>
      <c r="K50" s="90"/>
      <c r="L50" s="90"/>
      <c r="M50" s="100"/>
    </row>
    <row r="51" spans="1:13" x14ac:dyDescent="0.25">
      <c r="A51" s="55" t="s">
        <v>462</v>
      </c>
      <c r="B51" s="27" t="s">
        <v>311</v>
      </c>
      <c r="C51" s="31" t="s">
        <v>29</v>
      </c>
      <c r="D51" s="9">
        <v>4</v>
      </c>
      <c r="E51" s="85">
        <v>0.15</v>
      </c>
      <c r="F51" s="76">
        <v>0.121556</v>
      </c>
      <c r="G51" s="76">
        <f t="shared" si="1"/>
        <v>2.8443999999999997E-2</v>
      </c>
      <c r="I51" s="126"/>
      <c r="J51" s="101"/>
      <c r="K51" s="90"/>
      <c r="L51" s="90"/>
      <c r="M51" s="100"/>
    </row>
    <row r="52" spans="1:13" ht="23.25" x14ac:dyDescent="0.25">
      <c r="A52" s="55" t="s">
        <v>462</v>
      </c>
      <c r="B52" s="25" t="s">
        <v>172</v>
      </c>
      <c r="C52" s="28" t="s">
        <v>549</v>
      </c>
      <c r="D52" s="9">
        <v>4</v>
      </c>
      <c r="E52" s="85">
        <v>0.09</v>
      </c>
      <c r="F52" s="76">
        <v>4.7619999999999996E-2</v>
      </c>
      <c r="G52" s="76">
        <f t="shared" ref="G52:G81" si="2">E52-F52</f>
        <v>4.2380000000000001E-2</v>
      </c>
      <c r="I52" s="126"/>
      <c r="J52" s="101"/>
      <c r="K52" s="90"/>
      <c r="L52" s="90"/>
      <c r="M52" s="109"/>
    </row>
    <row r="53" spans="1:13" x14ac:dyDescent="0.25">
      <c r="A53" s="55" t="s">
        <v>463</v>
      </c>
      <c r="B53" s="59" t="s">
        <v>314</v>
      </c>
      <c r="C53" s="28" t="s">
        <v>23</v>
      </c>
      <c r="D53" s="9">
        <v>4</v>
      </c>
      <c r="E53" s="85">
        <v>0.16</v>
      </c>
      <c r="F53" s="76">
        <v>0.10027700000000001</v>
      </c>
      <c r="G53" s="76">
        <f t="shared" si="2"/>
        <v>5.9722999999999998E-2</v>
      </c>
      <c r="I53" s="126"/>
      <c r="J53" s="101"/>
      <c r="K53" s="90"/>
      <c r="L53" s="90"/>
      <c r="M53" s="100"/>
    </row>
    <row r="54" spans="1:13" ht="23.25" x14ac:dyDescent="0.25">
      <c r="A54" s="55" t="s">
        <v>463</v>
      </c>
      <c r="B54" s="30" t="s">
        <v>478</v>
      </c>
      <c r="C54" s="26" t="s">
        <v>135</v>
      </c>
      <c r="D54" s="9">
        <v>4</v>
      </c>
      <c r="E54" s="85">
        <v>0.115</v>
      </c>
      <c r="F54" s="76">
        <v>6.4988000000000004E-2</v>
      </c>
      <c r="G54" s="76">
        <f t="shared" si="2"/>
        <v>5.0012000000000001E-2</v>
      </c>
      <c r="I54" s="126"/>
      <c r="J54" s="101"/>
      <c r="K54" s="90"/>
      <c r="L54" s="90"/>
      <c r="M54" s="100"/>
    </row>
    <row r="55" spans="1:13" ht="34.5" x14ac:dyDescent="0.25">
      <c r="A55" s="55" t="s">
        <v>463</v>
      </c>
      <c r="B55" s="25" t="s">
        <v>24</v>
      </c>
      <c r="C55" s="38" t="s">
        <v>436</v>
      </c>
      <c r="D55" s="9">
        <v>4</v>
      </c>
      <c r="E55" s="86">
        <v>0.25847000000000003</v>
      </c>
      <c r="F55" s="76">
        <v>4.4066000000000001E-2</v>
      </c>
      <c r="G55" s="76">
        <f t="shared" si="2"/>
        <v>0.21440400000000004</v>
      </c>
      <c r="I55" s="126"/>
      <c r="J55" s="101"/>
      <c r="K55" s="90"/>
      <c r="L55" s="90"/>
      <c r="M55" s="109"/>
    </row>
    <row r="56" spans="1:13" ht="45.75" x14ac:dyDescent="0.25">
      <c r="A56" s="55" t="s">
        <v>463</v>
      </c>
      <c r="B56" s="27" t="s">
        <v>476</v>
      </c>
      <c r="C56" s="31" t="s">
        <v>436</v>
      </c>
      <c r="D56" s="9">
        <v>4</v>
      </c>
      <c r="E56" s="86">
        <v>0.111</v>
      </c>
      <c r="F56" s="76">
        <v>0.1023</v>
      </c>
      <c r="G56" s="76">
        <f t="shared" si="2"/>
        <v>8.6999999999999994E-3</v>
      </c>
      <c r="I56" s="126"/>
      <c r="J56" s="101"/>
      <c r="K56" s="90"/>
      <c r="L56" s="90"/>
      <c r="M56" s="100"/>
    </row>
    <row r="57" spans="1:13" x14ac:dyDescent="0.25">
      <c r="A57" s="55" t="s">
        <v>464</v>
      </c>
      <c r="B57" s="27" t="s">
        <v>316</v>
      </c>
      <c r="C57" s="31" t="s">
        <v>23</v>
      </c>
      <c r="D57" s="9">
        <v>4</v>
      </c>
      <c r="E57" s="85">
        <v>0.1</v>
      </c>
      <c r="F57" s="76">
        <v>0.19775700000000002</v>
      </c>
      <c r="G57" s="76">
        <f t="shared" si="2"/>
        <v>-9.7757000000000011E-2</v>
      </c>
      <c r="I57" s="126"/>
      <c r="J57" s="101"/>
      <c r="K57" s="90"/>
      <c r="L57" s="90"/>
      <c r="M57" s="100"/>
    </row>
    <row r="58" spans="1:13" x14ac:dyDescent="0.25">
      <c r="A58" s="55" t="s">
        <v>466</v>
      </c>
      <c r="B58" s="27" t="s">
        <v>19</v>
      </c>
      <c r="C58" s="31" t="s">
        <v>20</v>
      </c>
      <c r="D58" s="9">
        <v>4</v>
      </c>
      <c r="E58" s="85">
        <v>1.4999999999999999E-2</v>
      </c>
      <c r="F58" s="76">
        <v>2.2600000000000002E-4</v>
      </c>
      <c r="G58" s="76">
        <f t="shared" si="2"/>
        <v>1.4773999999999999E-2</v>
      </c>
      <c r="I58" s="128"/>
      <c r="J58" s="101"/>
      <c r="K58" s="90"/>
      <c r="L58" s="90"/>
      <c r="M58" s="100"/>
    </row>
    <row r="59" spans="1:13" ht="23.25" x14ac:dyDescent="0.25">
      <c r="A59" s="55" t="s">
        <v>467</v>
      </c>
      <c r="B59" s="27" t="s">
        <v>320</v>
      </c>
      <c r="C59" s="31" t="s">
        <v>22</v>
      </c>
      <c r="D59" s="9">
        <v>4</v>
      </c>
      <c r="E59" s="85">
        <v>0.32339999999999997</v>
      </c>
      <c r="F59" s="76">
        <v>0.31740099999999999</v>
      </c>
      <c r="G59" s="76">
        <f t="shared" si="2"/>
        <v>5.9989999999999766E-3</v>
      </c>
      <c r="I59" s="126"/>
      <c r="J59" s="101"/>
      <c r="K59" s="90"/>
      <c r="L59" s="90"/>
      <c r="M59" s="100"/>
    </row>
    <row r="60" spans="1:13" ht="23.25" x14ac:dyDescent="0.25">
      <c r="A60" s="55" t="s">
        <v>468</v>
      </c>
      <c r="B60" s="27" t="s">
        <v>479</v>
      </c>
      <c r="C60" s="31" t="s">
        <v>23</v>
      </c>
      <c r="D60" s="9">
        <v>4</v>
      </c>
      <c r="E60" s="85">
        <v>0.11</v>
      </c>
      <c r="F60" s="76">
        <v>8.5778999999999994E-2</v>
      </c>
      <c r="G60" s="76">
        <f t="shared" si="2"/>
        <v>2.4221000000000006E-2</v>
      </c>
      <c r="I60" s="126"/>
      <c r="J60" s="101"/>
      <c r="K60" s="90"/>
      <c r="L60" s="90"/>
      <c r="M60" s="100"/>
    </row>
    <row r="61" spans="1:13" ht="23.25" x14ac:dyDescent="0.25">
      <c r="A61" s="55" t="s">
        <v>468</v>
      </c>
      <c r="B61" s="27" t="s">
        <v>322</v>
      </c>
      <c r="C61" s="31" t="s">
        <v>23</v>
      </c>
      <c r="D61" s="9">
        <v>4</v>
      </c>
      <c r="E61" s="85">
        <v>0.105</v>
      </c>
      <c r="F61" s="76">
        <v>6.2546999999999991E-2</v>
      </c>
      <c r="G61" s="76">
        <f t="shared" si="2"/>
        <v>4.2453000000000005E-2</v>
      </c>
      <c r="I61" s="126"/>
      <c r="J61" s="101"/>
      <c r="K61" s="90"/>
      <c r="L61" s="90"/>
      <c r="M61" s="100"/>
    </row>
    <row r="62" spans="1:13" ht="23.25" x14ac:dyDescent="0.25">
      <c r="A62" s="55" t="s">
        <v>468</v>
      </c>
      <c r="B62" s="27" t="s">
        <v>323</v>
      </c>
      <c r="C62" s="31" t="s">
        <v>23</v>
      </c>
      <c r="D62" s="9">
        <v>4</v>
      </c>
      <c r="E62" s="85">
        <v>0.16</v>
      </c>
      <c r="F62" s="76">
        <v>0.17130400000000001</v>
      </c>
      <c r="G62" s="76">
        <f t="shared" si="2"/>
        <v>-1.1304000000000008E-2</v>
      </c>
      <c r="I62" s="126"/>
      <c r="J62" s="101"/>
      <c r="K62" s="90"/>
      <c r="L62" s="90"/>
      <c r="M62" s="100"/>
    </row>
    <row r="63" spans="1:13" ht="23.25" x14ac:dyDescent="0.25">
      <c r="A63" s="55" t="s">
        <v>469</v>
      </c>
      <c r="B63" s="27" t="s">
        <v>168</v>
      </c>
      <c r="C63" s="28" t="s">
        <v>170</v>
      </c>
      <c r="D63" s="9">
        <v>4</v>
      </c>
      <c r="E63" s="85">
        <v>0.1</v>
      </c>
      <c r="F63" s="76">
        <v>7.3816000000000007E-2</v>
      </c>
      <c r="G63" s="76">
        <f t="shared" si="2"/>
        <v>2.6183999999999999E-2</v>
      </c>
      <c r="I63" s="126"/>
      <c r="J63" s="101"/>
      <c r="K63" s="90"/>
      <c r="L63" s="90"/>
      <c r="M63" s="100"/>
    </row>
    <row r="64" spans="1:13" ht="23.25" x14ac:dyDescent="0.25">
      <c r="A64" s="55" t="s">
        <v>470</v>
      </c>
      <c r="B64" s="25" t="s">
        <v>328</v>
      </c>
      <c r="C64" s="38" t="s">
        <v>23</v>
      </c>
      <c r="D64" s="9">
        <v>4</v>
      </c>
      <c r="E64" s="85">
        <v>0.37072100000000002</v>
      </c>
      <c r="F64" s="76">
        <v>0.38961599999999996</v>
      </c>
      <c r="G64" s="76">
        <f t="shared" si="2"/>
        <v>-1.889499999999994E-2</v>
      </c>
      <c r="H64" s="16"/>
      <c r="I64" s="126"/>
      <c r="J64" s="101"/>
      <c r="K64" s="90"/>
      <c r="L64" s="90"/>
      <c r="M64" s="109"/>
    </row>
    <row r="65" spans="1:13" ht="23.25" x14ac:dyDescent="0.25">
      <c r="A65" s="56" t="s">
        <v>471</v>
      </c>
      <c r="B65" s="36" t="s">
        <v>330</v>
      </c>
      <c r="C65" s="37" t="s">
        <v>21</v>
      </c>
      <c r="D65" s="9">
        <v>4</v>
      </c>
      <c r="E65" s="86">
        <v>0.14877199999999999</v>
      </c>
      <c r="F65" s="76">
        <v>0.13828499999999999</v>
      </c>
      <c r="G65" s="76">
        <f t="shared" si="2"/>
        <v>1.0486999999999996E-2</v>
      </c>
      <c r="I65" s="126"/>
      <c r="J65" s="101"/>
      <c r="K65" s="90"/>
      <c r="L65" s="90"/>
      <c r="M65" s="109"/>
    </row>
    <row r="66" spans="1:13" x14ac:dyDescent="0.25">
      <c r="A66" s="55" t="s">
        <v>472</v>
      </c>
      <c r="B66" s="27" t="s">
        <v>331</v>
      </c>
      <c r="C66" s="28" t="s">
        <v>23</v>
      </c>
      <c r="D66" s="9">
        <v>4</v>
      </c>
      <c r="E66" s="86">
        <v>3.5000000000000003E-2</v>
      </c>
      <c r="F66" s="76">
        <v>3.3357999999999999E-2</v>
      </c>
      <c r="G66" s="76">
        <f t="shared" si="2"/>
        <v>1.6420000000000046E-3</v>
      </c>
      <c r="I66" s="126"/>
      <c r="J66" s="101"/>
      <c r="K66" s="90"/>
      <c r="L66" s="90"/>
      <c r="M66" s="100"/>
    </row>
    <row r="67" spans="1:13" ht="23.25" x14ac:dyDescent="0.25">
      <c r="A67" s="55" t="s">
        <v>457</v>
      </c>
      <c r="B67" s="27" t="s">
        <v>486</v>
      </c>
      <c r="C67" s="31" t="s">
        <v>64</v>
      </c>
      <c r="D67" s="9">
        <v>5</v>
      </c>
      <c r="E67" s="85">
        <v>2E-3</v>
      </c>
      <c r="F67" s="76">
        <v>1.0059999999999999E-3</v>
      </c>
      <c r="G67" s="76">
        <f t="shared" si="2"/>
        <v>9.9400000000000009E-4</v>
      </c>
      <c r="I67" s="128"/>
      <c r="J67" s="101"/>
      <c r="K67" s="90"/>
      <c r="L67" s="90"/>
      <c r="M67" s="100"/>
    </row>
    <row r="68" spans="1:13" ht="23.25" x14ac:dyDescent="0.25">
      <c r="A68" s="55" t="s">
        <v>457</v>
      </c>
      <c r="B68" s="27" t="s">
        <v>49</v>
      </c>
      <c r="C68" s="31" t="s">
        <v>50</v>
      </c>
      <c r="D68" s="9">
        <v>5</v>
      </c>
      <c r="E68" s="85">
        <v>9.4399999999999987E-3</v>
      </c>
      <c r="F68" s="76">
        <v>1.0098000000000001E-2</v>
      </c>
      <c r="G68" s="76">
        <f t="shared" si="2"/>
        <v>-6.5800000000000233E-4</v>
      </c>
      <c r="I68" s="126"/>
      <c r="J68" s="101"/>
      <c r="K68" s="90"/>
      <c r="L68" s="90"/>
      <c r="M68" s="100"/>
    </row>
    <row r="69" spans="1:13" ht="23.25" x14ac:dyDescent="0.25">
      <c r="A69" s="55" t="s">
        <v>457</v>
      </c>
      <c r="B69" s="27" t="s">
        <v>266</v>
      </c>
      <c r="C69" s="31" t="s">
        <v>50</v>
      </c>
      <c r="D69" s="9">
        <v>5</v>
      </c>
      <c r="E69" s="85">
        <v>1.2E-2</v>
      </c>
      <c r="F69" s="76">
        <v>3.5800000000000003E-3</v>
      </c>
      <c r="G69" s="76">
        <f t="shared" si="2"/>
        <v>8.4200000000000004E-3</v>
      </c>
      <c r="I69" s="126"/>
      <c r="J69" s="101"/>
      <c r="K69" s="90"/>
      <c r="L69" s="90"/>
      <c r="M69" s="100"/>
    </row>
    <row r="70" spans="1:13" ht="45.75" x14ac:dyDescent="0.25">
      <c r="A70" s="55" t="s">
        <v>457</v>
      </c>
      <c r="B70" s="27" t="s">
        <v>280</v>
      </c>
      <c r="C70" s="31" t="s">
        <v>417</v>
      </c>
      <c r="D70" s="9">
        <v>5</v>
      </c>
      <c r="E70" s="85">
        <v>1.332E-2</v>
      </c>
      <c r="F70" s="76">
        <v>7.1700000000000002E-3</v>
      </c>
      <c r="G70" s="76">
        <f t="shared" si="2"/>
        <v>6.1500000000000001E-3</v>
      </c>
      <c r="H70" s="15"/>
      <c r="I70" s="128"/>
      <c r="J70" s="101"/>
      <c r="K70" s="90"/>
      <c r="L70" s="90"/>
      <c r="M70" s="100"/>
    </row>
    <row r="71" spans="1:13" ht="45.75" x14ac:dyDescent="0.25">
      <c r="A71" s="55" t="s">
        <v>457</v>
      </c>
      <c r="B71" s="27" t="s">
        <v>281</v>
      </c>
      <c r="C71" s="31" t="s">
        <v>417</v>
      </c>
      <c r="D71" s="9">
        <v>5</v>
      </c>
      <c r="E71" s="85">
        <v>2.1309999999999999E-2</v>
      </c>
      <c r="F71" s="76">
        <v>1.8350000000000002E-2</v>
      </c>
      <c r="G71" s="76">
        <f t="shared" si="2"/>
        <v>2.9599999999999974E-3</v>
      </c>
      <c r="H71" s="15"/>
      <c r="I71" s="126"/>
      <c r="J71" s="101"/>
      <c r="K71" s="90"/>
      <c r="L71" s="90"/>
      <c r="M71" s="100"/>
    </row>
    <row r="72" spans="1:13" ht="22.5" x14ac:dyDescent="0.25">
      <c r="A72" s="55" t="s">
        <v>457</v>
      </c>
      <c r="B72" s="27" t="s">
        <v>485</v>
      </c>
      <c r="C72" s="31" t="s">
        <v>136</v>
      </c>
      <c r="D72" s="9">
        <v>5</v>
      </c>
      <c r="E72" s="85">
        <v>2E-3</v>
      </c>
      <c r="F72" s="76">
        <v>8.5899999999999995E-4</v>
      </c>
      <c r="G72" s="76">
        <f t="shared" si="2"/>
        <v>1.1410000000000001E-3</v>
      </c>
      <c r="H72" s="15"/>
      <c r="I72" s="126"/>
      <c r="J72" s="101"/>
      <c r="K72" s="90"/>
      <c r="L72" s="90"/>
      <c r="M72" s="100"/>
    </row>
    <row r="73" spans="1:13" ht="22.5" x14ac:dyDescent="0.25">
      <c r="A73" s="55" t="s">
        <v>457</v>
      </c>
      <c r="B73" s="27" t="s">
        <v>173</v>
      </c>
      <c r="C73" s="31" t="s">
        <v>136</v>
      </c>
      <c r="D73" s="9">
        <v>5</v>
      </c>
      <c r="E73" s="85">
        <v>2E-3</v>
      </c>
      <c r="F73" s="76">
        <v>4.1399999999999998E-4</v>
      </c>
      <c r="G73" s="76">
        <f t="shared" si="2"/>
        <v>1.5860000000000002E-3</v>
      </c>
      <c r="H73" s="15"/>
      <c r="I73" s="126"/>
      <c r="J73" s="101"/>
      <c r="K73" s="90"/>
      <c r="L73" s="90"/>
      <c r="M73" s="100"/>
    </row>
    <row r="74" spans="1:13" x14ac:dyDescent="0.25">
      <c r="A74" s="55" t="s">
        <v>457</v>
      </c>
      <c r="B74" s="27" t="s">
        <v>282</v>
      </c>
      <c r="C74" s="31" t="s">
        <v>418</v>
      </c>
      <c r="D74" s="9">
        <v>5</v>
      </c>
      <c r="E74" s="85">
        <v>0</v>
      </c>
      <c r="F74" s="76">
        <v>2.0409999999999998E-3</v>
      </c>
      <c r="G74" s="76">
        <f t="shared" si="2"/>
        <v>-2.0409999999999998E-3</v>
      </c>
      <c r="H74" s="15"/>
      <c r="I74" s="126"/>
      <c r="J74" s="101"/>
      <c r="K74" s="90"/>
      <c r="L74" s="90"/>
      <c r="M74" s="100"/>
    </row>
    <row r="75" spans="1:13" x14ac:dyDescent="0.25">
      <c r="A75" s="55" t="s">
        <v>457</v>
      </c>
      <c r="B75" s="27" t="s">
        <v>130</v>
      </c>
      <c r="C75" s="31" t="s">
        <v>419</v>
      </c>
      <c r="D75" s="9">
        <v>5</v>
      </c>
      <c r="E75" s="86">
        <v>7.0000000000000007E-2</v>
      </c>
      <c r="F75" s="76">
        <v>4.5587000000000003E-2</v>
      </c>
      <c r="G75" s="76">
        <f t="shared" si="2"/>
        <v>2.4413000000000004E-2</v>
      </c>
      <c r="H75" s="15"/>
      <c r="I75" s="126"/>
      <c r="J75" s="101"/>
      <c r="K75" s="90"/>
      <c r="L75" s="90"/>
      <c r="M75" s="100"/>
    </row>
    <row r="76" spans="1:13" x14ac:dyDescent="0.25">
      <c r="A76" s="55" t="s">
        <v>457</v>
      </c>
      <c r="B76" s="27" t="s">
        <v>55</v>
      </c>
      <c r="C76" s="31" t="s">
        <v>56</v>
      </c>
      <c r="D76" s="9">
        <v>5</v>
      </c>
      <c r="E76" s="86">
        <v>0.08</v>
      </c>
      <c r="F76" s="76">
        <v>2.9406999999999999E-2</v>
      </c>
      <c r="G76" s="76">
        <f t="shared" si="2"/>
        <v>5.0592999999999999E-2</v>
      </c>
      <c r="H76" s="15"/>
      <c r="I76" s="126"/>
      <c r="J76" s="101"/>
      <c r="K76" s="90"/>
      <c r="L76" s="90"/>
      <c r="M76" s="100"/>
    </row>
    <row r="77" spans="1:13" ht="23.25" x14ac:dyDescent="0.25">
      <c r="A77" s="55" t="s">
        <v>457</v>
      </c>
      <c r="B77" s="27" t="s">
        <v>691</v>
      </c>
      <c r="C77" s="31" t="s">
        <v>702</v>
      </c>
      <c r="D77" s="9">
        <v>5</v>
      </c>
      <c r="E77" s="85">
        <v>1.2999999999999999E-2</v>
      </c>
      <c r="F77" s="76">
        <v>9.7099999999999997E-4</v>
      </c>
      <c r="G77" s="76">
        <f t="shared" si="2"/>
        <v>1.2029E-2</v>
      </c>
      <c r="H77" s="15"/>
      <c r="I77" s="126"/>
      <c r="J77" s="101"/>
      <c r="K77" s="90"/>
      <c r="L77" s="90"/>
      <c r="M77" s="100"/>
    </row>
    <row r="78" spans="1:13" x14ac:dyDescent="0.25">
      <c r="A78" s="55" t="s">
        <v>457</v>
      </c>
      <c r="B78" s="27" t="s">
        <v>284</v>
      </c>
      <c r="C78" s="31" t="s">
        <v>143</v>
      </c>
      <c r="D78" s="9">
        <v>5</v>
      </c>
      <c r="E78" s="85">
        <v>1.0199999999999999E-2</v>
      </c>
      <c r="F78" s="76">
        <v>1.2009000000000001E-2</v>
      </c>
      <c r="G78" s="76">
        <f t="shared" si="2"/>
        <v>-1.8090000000000016E-3</v>
      </c>
      <c r="H78" s="15"/>
      <c r="I78" s="126"/>
      <c r="J78" s="101"/>
      <c r="K78" s="90"/>
      <c r="L78" s="90"/>
      <c r="M78" s="100"/>
    </row>
    <row r="79" spans="1:13" ht="23.25" x14ac:dyDescent="0.25">
      <c r="A79" s="55" t="s">
        <v>457</v>
      </c>
      <c r="B79" s="27" t="s">
        <v>286</v>
      </c>
      <c r="C79" s="31" t="s">
        <v>137</v>
      </c>
      <c r="D79" s="9">
        <v>5</v>
      </c>
      <c r="E79" s="85">
        <v>0</v>
      </c>
      <c r="F79" s="76">
        <v>7.0949999999999997E-3</v>
      </c>
      <c r="G79" s="76">
        <f t="shared" si="2"/>
        <v>-7.0949999999999997E-3</v>
      </c>
      <c r="H79" s="15"/>
      <c r="I79" s="126"/>
      <c r="J79" s="101"/>
      <c r="K79" s="90"/>
      <c r="L79" s="90"/>
      <c r="M79" s="100"/>
    </row>
    <row r="80" spans="1:13" ht="45" x14ac:dyDescent="0.25">
      <c r="A80" s="55" t="s">
        <v>457</v>
      </c>
      <c r="B80" s="27" t="s">
        <v>65</v>
      </c>
      <c r="C80" s="31" t="s">
        <v>66</v>
      </c>
      <c r="D80" s="9">
        <v>5</v>
      </c>
      <c r="E80" s="85">
        <v>2.1000000000000001E-2</v>
      </c>
      <c r="F80" s="76">
        <v>4.5330000000000006E-3</v>
      </c>
      <c r="G80" s="76">
        <f t="shared" si="2"/>
        <v>1.6467000000000002E-2</v>
      </c>
      <c r="H80" s="15"/>
      <c r="I80" s="128"/>
      <c r="J80" s="101"/>
      <c r="K80" s="90"/>
      <c r="L80" s="90"/>
      <c r="M80" s="100"/>
    </row>
    <row r="81" spans="1:13" ht="34.5" x14ac:dyDescent="0.25">
      <c r="A81" s="55" t="s">
        <v>457</v>
      </c>
      <c r="B81" s="27" t="s">
        <v>124</v>
      </c>
      <c r="C81" s="28" t="s">
        <v>267</v>
      </c>
      <c r="D81" s="9">
        <v>5</v>
      </c>
      <c r="E81" s="85">
        <v>0</v>
      </c>
      <c r="F81" s="76">
        <v>3.3090000000000003E-3</v>
      </c>
      <c r="G81" s="76">
        <f t="shared" si="2"/>
        <v>-3.3090000000000003E-3</v>
      </c>
      <c r="H81" s="15"/>
      <c r="I81" s="128"/>
      <c r="J81" s="101"/>
      <c r="K81" s="90"/>
      <c r="L81" s="90"/>
      <c r="M81" s="100"/>
    </row>
    <row r="82" spans="1:13" ht="22.5" x14ac:dyDescent="0.25">
      <c r="A82" s="55" t="s">
        <v>457</v>
      </c>
      <c r="B82" s="27" t="s">
        <v>480</v>
      </c>
      <c r="C82" s="31" t="s">
        <v>551</v>
      </c>
      <c r="D82" s="9">
        <v>5</v>
      </c>
      <c r="E82" s="85">
        <v>1.2E-2</v>
      </c>
      <c r="F82" s="76">
        <v>1.6185999999999999E-2</v>
      </c>
      <c r="G82" s="76">
        <f t="shared" ref="G82:G113" si="3">E82-F82</f>
        <v>-4.1859999999999987E-3</v>
      </c>
      <c r="H82" s="15"/>
      <c r="I82" s="126"/>
      <c r="J82" s="101"/>
      <c r="K82" s="90"/>
      <c r="L82" s="90"/>
      <c r="M82" s="100"/>
    </row>
    <row r="83" spans="1:13" x14ac:dyDescent="0.25">
      <c r="A83" s="55" t="s">
        <v>458</v>
      </c>
      <c r="B83" s="27" t="s">
        <v>290</v>
      </c>
      <c r="C83" s="31" t="s">
        <v>78</v>
      </c>
      <c r="D83" s="9">
        <v>5</v>
      </c>
      <c r="E83" s="85">
        <v>2.4E-2</v>
      </c>
      <c r="F83" s="76">
        <v>1.831E-2</v>
      </c>
      <c r="G83" s="76">
        <f t="shared" si="3"/>
        <v>5.6900000000000006E-3</v>
      </c>
      <c r="H83" s="15"/>
      <c r="I83" s="126"/>
      <c r="J83" s="101"/>
      <c r="K83" s="90"/>
      <c r="L83" s="90"/>
      <c r="M83" s="100"/>
    </row>
    <row r="84" spans="1:13" ht="22.5" x14ac:dyDescent="0.25">
      <c r="A84" s="55" t="s">
        <v>458</v>
      </c>
      <c r="B84" s="27" t="s">
        <v>72</v>
      </c>
      <c r="C84" s="31" t="s">
        <v>423</v>
      </c>
      <c r="D84" s="9">
        <v>5</v>
      </c>
      <c r="E84" s="85">
        <v>1.4999999999999999E-2</v>
      </c>
      <c r="F84" s="76">
        <v>1.6018000000000001E-2</v>
      </c>
      <c r="G84" s="76">
        <f t="shared" si="3"/>
        <v>-1.0180000000000015E-3</v>
      </c>
      <c r="H84" s="15"/>
      <c r="I84" s="126"/>
      <c r="J84" s="101"/>
      <c r="K84" s="90"/>
      <c r="L84" s="90"/>
      <c r="M84" s="110"/>
    </row>
    <row r="85" spans="1:13" ht="33.75" x14ac:dyDescent="0.25">
      <c r="A85" s="55" t="s">
        <v>458</v>
      </c>
      <c r="B85" s="27" t="s">
        <v>73</v>
      </c>
      <c r="C85" s="28" t="s">
        <v>426</v>
      </c>
      <c r="D85" s="9">
        <v>5</v>
      </c>
      <c r="E85" s="86">
        <v>2.5000000000000001E-2</v>
      </c>
      <c r="F85" s="76">
        <v>2.9417000000000002E-2</v>
      </c>
      <c r="G85" s="76">
        <f t="shared" si="3"/>
        <v>-4.4170000000000008E-3</v>
      </c>
      <c r="H85" s="15"/>
      <c r="I85" s="126"/>
      <c r="J85" s="101"/>
      <c r="K85" s="90"/>
      <c r="L85" s="90"/>
      <c r="M85" s="100"/>
    </row>
    <row r="86" spans="1:13" x14ac:dyDescent="0.25">
      <c r="A86" s="55" t="s">
        <v>458</v>
      </c>
      <c r="B86" s="27" t="s">
        <v>133</v>
      </c>
      <c r="C86" s="31" t="s">
        <v>427</v>
      </c>
      <c r="D86" s="9">
        <v>5</v>
      </c>
      <c r="E86" s="86">
        <v>5.0000000000000001E-3</v>
      </c>
      <c r="F86" s="76">
        <v>4.3779999999999999E-3</v>
      </c>
      <c r="G86" s="76">
        <f t="shared" si="3"/>
        <v>6.2200000000000016E-4</v>
      </c>
      <c r="H86" s="15"/>
      <c r="I86" s="126"/>
      <c r="J86" s="101"/>
      <c r="K86" s="90"/>
      <c r="L86" s="90"/>
      <c r="M86" s="100"/>
    </row>
    <row r="87" spans="1:13" x14ac:dyDescent="0.25">
      <c r="A87" s="55" t="s">
        <v>458</v>
      </c>
      <c r="B87" s="27" t="s">
        <v>149</v>
      </c>
      <c r="C87" s="28" t="s">
        <v>154</v>
      </c>
      <c r="D87" s="9">
        <v>5</v>
      </c>
      <c r="E87" s="85">
        <v>1E-3</v>
      </c>
      <c r="F87" s="76">
        <v>1.0730999999999999E-2</v>
      </c>
      <c r="G87" s="76">
        <f t="shared" si="3"/>
        <v>-9.7310000000000001E-3</v>
      </c>
      <c r="H87" s="15"/>
      <c r="I87" s="126"/>
      <c r="J87" s="101"/>
      <c r="K87" s="90"/>
      <c r="L87" s="90"/>
      <c r="M87" s="100"/>
    </row>
    <row r="88" spans="1:13" ht="22.5" x14ac:dyDescent="0.25">
      <c r="A88" s="55" t="s">
        <v>458</v>
      </c>
      <c r="B88" s="27" t="s">
        <v>70</v>
      </c>
      <c r="C88" s="31" t="s">
        <v>71</v>
      </c>
      <c r="D88" s="9">
        <v>5</v>
      </c>
      <c r="E88" s="85">
        <v>5.0000000000000001E-3</v>
      </c>
      <c r="F88" s="76">
        <v>1E-3</v>
      </c>
      <c r="G88" s="76">
        <f t="shared" si="3"/>
        <v>4.0000000000000001E-3</v>
      </c>
      <c r="H88" s="15"/>
      <c r="I88" s="126"/>
      <c r="J88" s="101"/>
      <c r="K88" s="90"/>
      <c r="L88" s="90"/>
      <c r="M88" s="100"/>
    </row>
    <row r="89" spans="1:13" x14ac:dyDescent="0.25">
      <c r="A89" s="55" t="s">
        <v>458</v>
      </c>
      <c r="B89" s="27" t="s">
        <v>692</v>
      </c>
      <c r="C89" s="31" t="s">
        <v>703</v>
      </c>
      <c r="D89" s="9">
        <v>5</v>
      </c>
      <c r="E89" s="85">
        <v>8.8000000000000005E-3</v>
      </c>
      <c r="F89" s="76">
        <v>1.1474E-2</v>
      </c>
      <c r="G89" s="76">
        <f t="shared" si="3"/>
        <v>-2.6739999999999993E-3</v>
      </c>
      <c r="H89" s="15"/>
      <c r="I89" s="126"/>
      <c r="J89" s="101"/>
      <c r="K89" s="90"/>
      <c r="L89" s="90"/>
      <c r="M89" s="100"/>
    </row>
    <row r="90" spans="1:13" ht="22.5" x14ac:dyDescent="0.25">
      <c r="A90" s="55" t="s">
        <v>458</v>
      </c>
      <c r="B90" s="27" t="s">
        <v>68</v>
      </c>
      <c r="C90" s="31" t="s">
        <v>69</v>
      </c>
      <c r="D90" s="9">
        <v>5</v>
      </c>
      <c r="E90" s="85">
        <v>2.4300000000000002E-2</v>
      </c>
      <c r="F90" s="76">
        <v>1.9858000000000001E-2</v>
      </c>
      <c r="G90" s="76">
        <f t="shared" si="3"/>
        <v>4.4420000000000015E-3</v>
      </c>
      <c r="H90" s="15"/>
      <c r="I90" s="126"/>
      <c r="J90" s="101"/>
      <c r="K90" s="90"/>
      <c r="L90" s="90"/>
      <c r="M90" s="100"/>
    </row>
    <row r="91" spans="1:13" ht="22.5" x14ac:dyDescent="0.25">
      <c r="A91" s="55" t="s">
        <v>458</v>
      </c>
      <c r="B91" s="27" t="s">
        <v>481</v>
      </c>
      <c r="C91" s="31" t="s">
        <v>552</v>
      </c>
      <c r="D91" s="9">
        <v>5</v>
      </c>
      <c r="E91" s="85">
        <v>0</v>
      </c>
      <c r="F91" s="76">
        <v>1.356E-3</v>
      </c>
      <c r="G91" s="76">
        <f t="shared" si="3"/>
        <v>-1.356E-3</v>
      </c>
      <c r="H91" s="15"/>
      <c r="I91" s="126"/>
      <c r="J91" s="101"/>
      <c r="K91" s="90"/>
      <c r="L91" s="90"/>
      <c r="M91" s="100"/>
    </row>
    <row r="92" spans="1:13" ht="23.25" x14ac:dyDescent="0.25">
      <c r="A92" s="55" t="s">
        <v>460</v>
      </c>
      <c r="B92" s="27" t="s">
        <v>302</v>
      </c>
      <c r="C92" s="31" t="s">
        <v>138</v>
      </c>
      <c r="D92" s="9">
        <v>5</v>
      </c>
      <c r="E92" s="85">
        <v>7.3299999999999997E-3</v>
      </c>
      <c r="F92" s="76">
        <v>2.3610000000000003E-3</v>
      </c>
      <c r="G92" s="76">
        <f t="shared" si="3"/>
        <v>4.9689999999999995E-3</v>
      </c>
      <c r="H92" s="15"/>
      <c r="I92" s="126"/>
      <c r="J92" s="101"/>
      <c r="K92" s="90"/>
      <c r="L92" s="90"/>
      <c r="M92" s="100"/>
    </row>
    <row r="93" spans="1:13" ht="23.25" x14ac:dyDescent="0.25">
      <c r="A93" s="55" t="s">
        <v>460</v>
      </c>
      <c r="B93" s="27" t="s">
        <v>303</v>
      </c>
      <c r="C93" s="31" t="s">
        <v>138</v>
      </c>
      <c r="D93" s="9">
        <v>5</v>
      </c>
      <c r="E93" s="85">
        <v>7.3299999999999997E-3</v>
      </c>
      <c r="F93" s="76">
        <v>1.5900000000000001E-3</v>
      </c>
      <c r="G93" s="76">
        <f t="shared" si="3"/>
        <v>5.7399999999999994E-3</v>
      </c>
      <c r="H93" s="15"/>
      <c r="I93" s="126"/>
      <c r="J93" s="101"/>
      <c r="K93" s="90"/>
      <c r="L93" s="90"/>
      <c r="M93" s="100"/>
    </row>
    <row r="94" spans="1:13" ht="22.5" x14ac:dyDescent="0.25">
      <c r="A94" s="82" t="s">
        <v>460</v>
      </c>
      <c r="B94" s="83" t="s">
        <v>304</v>
      </c>
      <c r="C94" s="37" t="s">
        <v>151</v>
      </c>
      <c r="D94" s="9">
        <v>5</v>
      </c>
      <c r="E94" s="85">
        <v>1.2E-2</v>
      </c>
      <c r="F94" s="76">
        <v>8.9269999999999992E-3</v>
      </c>
      <c r="G94" s="76">
        <f t="shared" si="3"/>
        <v>3.0730000000000011E-3</v>
      </c>
      <c r="H94" s="15"/>
      <c r="I94" s="126"/>
      <c r="J94" s="101"/>
      <c r="K94" s="90"/>
      <c r="L94" s="90"/>
      <c r="M94" s="109"/>
    </row>
    <row r="95" spans="1:13" ht="23.25" x14ac:dyDescent="0.25">
      <c r="A95" s="55" t="s">
        <v>460</v>
      </c>
      <c r="B95" s="27" t="s">
        <v>132</v>
      </c>
      <c r="C95" s="31" t="s">
        <v>151</v>
      </c>
      <c r="D95" s="9">
        <v>5</v>
      </c>
      <c r="E95" s="86">
        <v>1.2E-2</v>
      </c>
      <c r="F95" s="76">
        <v>8.4169999999999991E-3</v>
      </c>
      <c r="G95" s="76">
        <f t="shared" si="3"/>
        <v>3.5830000000000011E-3</v>
      </c>
      <c r="H95" s="15"/>
      <c r="I95" s="126"/>
      <c r="J95" s="101"/>
      <c r="K95" s="90"/>
      <c r="L95" s="90"/>
      <c r="M95" s="100"/>
    </row>
    <row r="96" spans="1:13" ht="22.5" x14ac:dyDescent="0.25">
      <c r="A96" s="82" t="s">
        <v>460</v>
      </c>
      <c r="B96" s="84" t="s">
        <v>26</v>
      </c>
      <c r="C96" s="31" t="s">
        <v>433</v>
      </c>
      <c r="D96" s="9">
        <v>5</v>
      </c>
      <c r="E96" s="86">
        <v>1.6E-2</v>
      </c>
      <c r="F96" s="76">
        <v>1.2351000000000001E-2</v>
      </c>
      <c r="G96" s="76">
        <f t="shared" si="3"/>
        <v>3.6489999999999995E-3</v>
      </c>
      <c r="H96" s="15"/>
      <c r="I96" s="126"/>
      <c r="J96" s="101"/>
      <c r="K96" s="90"/>
      <c r="L96" s="90"/>
      <c r="M96" s="100"/>
    </row>
    <row r="97" spans="1:13" x14ac:dyDescent="0.25">
      <c r="A97" s="55" t="s">
        <v>461</v>
      </c>
      <c r="B97" s="27" t="s">
        <v>306</v>
      </c>
      <c r="C97" s="28" t="s">
        <v>434</v>
      </c>
      <c r="D97" s="9">
        <v>5</v>
      </c>
      <c r="E97" s="85">
        <v>3.0000000000000001E-3</v>
      </c>
      <c r="F97" s="76">
        <v>5.8199999999999994E-4</v>
      </c>
      <c r="G97" s="76">
        <f t="shared" si="3"/>
        <v>2.418E-3</v>
      </c>
      <c r="H97" s="15"/>
      <c r="I97" s="126"/>
      <c r="J97" s="101"/>
      <c r="K97" s="90"/>
      <c r="L97" s="90"/>
      <c r="M97" s="100"/>
    </row>
    <row r="98" spans="1:13" x14ac:dyDescent="0.25">
      <c r="A98" s="55" t="s">
        <v>462</v>
      </c>
      <c r="B98" s="27" t="s">
        <v>37</v>
      </c>
      <c r="C98" s="31" t="s">
        <v>38</v>
      </c>
      <c r="D98" s="9">
        <v>5</v>
      </c>
      <c r="E98" s="85">
        <v>0.02</v>
      </c>
      <c r="F98" s="76">
        <v>1.7632000000000002E-2</v>
      </c>
      <c r="G98" s="76">
        <f t="shared" si="3"/>
        <v>2.3679999999999986E-3</v>
      </c>
      <c r="H98" s="15"/>
      <c r="I98" s="126"/>
      <c r="J98" s="101"/>
      <c r="K98" s="90"/>
      <c r="L98" s="90"/>
      <c r="M98" s="100"/>
    </row>
    <row r="99" spans="1:13" x14ac:dyDescent="0.25">
      <c r="A99" s="55" t="s">
        <v>462</v>
      </c>
      <c r="B99" s="27" t="s">
        <v>41</v>
      </c>
      <c r="C99" s="31" t="s">
        <v>42</v>
      </c>
      <c r="D99" s="9">
        <v>5</v>
      </c>
      <c r="E99" s="85">
        <v>0.02</v>
      </c>
      <c r="F99" s="76">
        <v>2.7313E-2</v>
      </c>
      <c r="G99" s="76">
        <f t="shared" si="3"/>
        <v>-7.3130000000000001E-3</v>
      </c>
      <c r="H99" s="15"/>
      <c r="I99" s="126"/>
      <c r="J99" s="101"/>
      <c r="K99" s="90"/>
      <c r="L99" s="90"/>
      <c r="M99" s="100"/>
    </row>
    <row r="100" spans="1:13" x14ac:dyDescent="0.25">
      <c r="A100" s="55" t="s">
        <v>462</v>
      </c>
      <c r="B100" s="27" t="s">
        <v>35</v>
      </c>
      <c r="C100" s="31" t="s">
        <v>36</v>
      </c>
      <c r="D100" s="9">
        <v>5</v>
      </c>
      <c r="E100" s="85">
        <v>1.1999999999999999E-3</v>
      </c>
      <c r="F100" s="76">
        <v>1.2310000000000001E-3</v>
      </c>
      <c r="G100" s="76">
        <f t="shared" si="3"/>
        <v>-3.1000000000000211E-5</v>
      </c>
      <c r="H100" s="15"/>
      <c r="I100" s="126"/>
      <c r="J100" s="101"/>
      <c r="K100" s="90"/>
      <c r="L100" s="90"/>
      <c r="M100" s="100"/>
    </row>
    <row r="101" spans="1:13" x14ac:dyDescent="0.25">
      <c r="A101" s="55" t="s">
        <v>462</v>
      </c>
      <c r="B101" s="27" t="s">
        <v>39</v>
      </c>
      <c r="C101" s="31" t="s">
        <v>40</v>
      </c>
      <c r="D101" s="9">
        <v>5</v>
      </c>
      <c r="E101" s="85">
        <v>3.0000000000000001E-3</v>
      </c>
      <c r="F101" s="76">
        <v>2.3709999999999998E-3</v>
      </c>
      <c r="G101" s="76">
        <f t="shared" si="3"/>
        <v>6.2900000000000022E-4</v>
      </c>
      <c r="H101" s="15"/>
      <c r="I101" s="126"/>
      <c r="J101" s="101"/>
      <c r="K101" s="90"/>
      <c r="L101" s="90"/>
      <c r="M101" s="100"/>
    </row>
    <row r="102" spans="1:13" x14ac:dyDescent="0.25">
      <c r="A102" s="55" t="s">
        <v>462</v>
      </c>
      <c r="B102" s="27" t="s">
        <v>693</v>
      </c>
      <c r="C102" s="28" t="s">
        <v>704</v>
      </c>
      <c r="D102" s="9">
        <v>5</v>
      </c>
      <c r="E102" s="85">
        <v>0.06</v>
      </c>
      <c r="F102" s="76">
        <v>3.7344999999999996E-2</v>
      </c>
      <c r="G102" s="76">
        <f t="shared" si="3"/>
        <v>2.2655000000000002E-2</v>
      </c>
      <c r="H102" s="15"/>
      <c r="I102" s="126"/>
      <c r="J102" s="101"/>
      <c r="K102" s="90"/>
      <c r="L102" s="90"/>
      <c r="M102" s="100"/>
    </row>
    <row r="103" spans="1:13" ht="22.5" x14ac:dyDescent="0.25">
      <c r="A103" s="55" t="s">
        <v>462</v>
      </c>
      <c r="B103" s="27" t="s">
        <v>482</v>
      </c>
      <c r="C103" s="31" t="s">
        <v>33</v>
      </c>
      <c r="D103" s="9">
        <v>5</v>
      </c>
      <c r="E103" s="85">
        <v>6.7799999999999999E-2</v>
      </c>
      <c r="F103" s="76">
        <v>5.1186999999999996E-2</v>
      </c>
      <c r="G103" s="76">
        <f t="shared" si="3"/>
        <v>1.6613000000000003E-2</v>
      </c>
      <c r="H103" s="15"/>
      <c r="I103" s="126"/>
      <c r="J103" s="101"/>
      <c r="K103" s="90"/>
      <c r="L103" s="90"/>
      <c r="M103" s="100"/>
    </row>
    <row r="104" spans="1:13" ht="23.25" x14ac:dyDescent="0.25">
      <c r="A104" s="55" t="s">
        <v>468</v>
      </c>
      <c r="B104" s="27" t="s">
        <v>484</v>
      </c>
      <c r="C104" s="31" t="s">
        <v>23</v>
      </c>
      <c r="D104" s="9">
        <v>5</v>
      </c>
      <c r="E104" s="85">
        <v>0.01</v>
      </c>
      <c r="F104" s="76">
        <v>9.2769999999999988E-3</v>
      </c>
      <c r="G104" s="76">
        <f t="shared" si="3"/>
        <v>7.2300000000000142E-4</v>
      </c>
      <c r="H104" s="15"/>
      <c r="I104" s="126"/>
      <c r="J104" s="101"/>
      <c r="K104" s="90"/>
      <c r="L104" s="90"/>
      <c r="M104" s="100"/>
    </row>
    <row r="105" spans="1:13" ht="23.25" x14ac:dyDescent="0.25">
      <c r="A105" s="55" t="s">
        <v>469</v>
      </c>
      <c r="B105" s="27" t="s">
        <v>324</v>
      </c>
      <c r="C105" s="31" t="s">
        <v>150</v>
      </c>
      <c r="D105" s="9">
        <v>5</v>
      </c>
      <c r="E105" s="86">
        <v>4.2500999999999997E-2</v>
      </c>
      <c r="F105" s="76">
        <v>4.317E-2</v>
      </c>
      <c r="G105" s="76">
        <f t="shared" si="3"/>
        <v>-6.6900000000000293E-4</v>
      </c>
      <c r="H105" s="15"/>
      <c r="I105" s="126"/>
      <c r="J105" s="101"/>
      <c r="K105" s="90"/>
      <c r="L105" s="90"/>
      <c r="M105" s="100"/>
    </row>
    <row r="106" spans="1:13" ht="45.75" x14ac:dyDescent="0.25">
      <c r="A106" s="55" t="s">
        <v>469</v>
      </c>
      <c r="B106" s="27" t="s">
        <v>325</v>
      </c>
      <c r="C106" s="31" t="s">
        <v>150</v>
      </c>
      <c r="D106" s="9">
        <v>5</v>
      </c>
      <c r="E106" s="86">
        <v>3.9177999999999998E-2</v>
      </c>
      <c r="F106" s="76">
        <v>3.9291E-2</v>
      </c>
      <c r="G106" s="76">
        <f t="shared" si="3"/>
        <v>-1.1300000000000199E-4</v>
      </c>
      <c r="H106" s="15"/>
      <c r="I106" s="126"/>
      <c r="J106" s="101"/>
      <c r="K106" s="90"/>
      <c r="L106" s="90"/>
      <c r="M106" s="100"/>
    </row>
    <row r="107" spans="1:13" ht="34.5" x14ac:dyDescent="0.25">
      <c r="A107" s="55" t="s">
        <v>469</v>
      </c>
      <c r="B107" s="27" t="s">
        <v>326</v>
      </c>
      <c r="C107" s="31" t="s">
        <v>150</v>
      </c>
      <c r="D107" s="9">
        <v>5</v>
      </c>
      <c r="E107" s="85">
        <v>8.4236999999999992E-2</v>
      </c>
      <c r="F107" s="76">
        <v>8.9034000000000002E-2</v>
      </c>
      <c r="G107" s="76">
        <f t="shared" si="3"/>
        <v>-4.7970000000000096E-3</v>
      </c>
      <c r="H107" s="15"/>
      <c r="I107" s="126"/>
      <c r="J107" s="101"/>
      <c r="K107" s="90"/>
      <c r="L107" s="90"/>
      <c r="M107" s="100"/>
    </row>
    <row r="108" spans="1:13" ht="23.25" x14ac:dyDescent="0.25">
      <c r="A108" s="55" t="s">
        <v>463</v>
      </c>
      <c r="B108" s="25" t="s">
        <v>483</v>
      </c>
      <c r="C108" s="31" t="s">
        <v>145</v>
      </c>
      <c r="D108" s="9">
        <v>5</v>
      </c>
      <c r="E108" s="85">
        <v>2.5000000000000001E-3</v>
      </c>
      <c r="F108" s="76">
        <v>9.7199999999999999E-4</v>
      </c>
      <c r="G108" s="76">
        <f t="shared" si="3"/>
        <v>1.5280000000000001E-3</v>
      </c>
      <c r="H108" s="15"/>
      <c r="I108" s="126"/>
      <c r="J108" s="101"/>
      <c r="K108" s="90"/>
      <c r="L108" s="90"/>
      <c r="M108" s="109"/>
    </row>
    <row r="109" spans="1:13" x14ac:dyDescent="0.25">
      <c r="A109" s="55" t="s">
        <v>462</v>
      </c>
      <c r="B109" s="27" t="s">
        <v>403</v>
      </c>
      <c r="C109" s="31" t="s">
        <v>449</v>
      </c>
      <c r="D109" s="9">
        <v>5</v>
      </c>
      <c r="E109" s="85">
        <v>3.3E-3</v>
      </c>
      <c r="F109" s="76">
        <v>1.9819999999999998E-3</v>
      </c>
      <c r="G109" s="76">
        <f t="shared" si="3"/>
        <v>1.3180000000000002E-3</v>
      </c>
      <c r="H109" s="15"/>
      <c r="I109" s="126"/>
      <c r="J109" s="101"/>
      <c r="K109" s="90"/>
      <c r="L109" s="90"/>
      <c r="M109" s="100"/>
    </row>
    <row r="110" spans="1:13" ht="23.25" x14ac:dyDescent="0.25">
      <c r="A110" s="55" t="s">
        <v>458</v>
      </c>
      <c r="B110" s="27" t="s">
        <v>487</v>
      </c>
      <c r="C110" s="28" t="s">
        <v>553</v>
      </c>
      <c r="D110" s="9">
        <v>5</v>
      </c>
      <c r="E110" s="85">
        <v>5.9519999999999998E-3</v>
      </c>
      <c r="F110" s="76">
        <v>5.4800000000000009E-4</v>
      </c>
      <c r="G110" s="76">
        <f t="shared" si="3"/>
        <v>5.4039999999999999E-3</v>
      </c>
      <c r="H110" s="15"/>
      <c r="I110" s="128"/>
      <c r="J110" s="101"/>
      <c r="K110" s="90"/>
      <c r="L110" s="90"/>
      <c r="M110" s="109"/>
    </row>
    <row r="111" spans="1:13" ht="23.25" x14ac:dyDescent="0.25">
      <c r="A111" s="55" t="s">
        <v>458</v>
      </c>
      <c r="B111" s="36" t="s">
        <v>488</v>
      </c>
      <c r="C111" s="28" t="s">
        <v>554</v>
      </c>
      <c r="D111" s="9">
        <v>5</v>
      </c>
      <c r="E111" s="85">
        <v>0</v>
      </c>
      <c r="F111" s="76">
        <v>5.3999999999999998E-5</v>
      </c>
      <c r="G111" s="76">
        <f t="shared" si="3"/>
        <v>-5.3999999999999998E-5</v>
      </c>
      <c r="H111" s="15"/>
      <c r="I111" s="126"/>
      <c r="J111" s="101"/>
      <c r="K111" s="90"/>
      <c r="L111" s="90"/>
      <c r="M111" s="109"/>
    </row>
    <row r="112" spans="1:13" ht="23.25" x14ac:dyDescent="0.25">
      <c r="A112" s="55" t="s">
        <v>457</v>
      </c>
      <c r="B112" s="27" t="s">
        <v>59</v>
      </c>
      <c r="C112" s="28" t="s">
        <v>60</v>
      </c>
      <c r="D112" s="9">
        <v>6</v>
      </c>
      <c r="E112" s="85">
        <v>6.9999999999999999E-4</v>
      </c>
      <c r="F112" s="76">
        <v>1.0889999999999999E-3</v>
      </c>
      <c r="G112" s="76">
        <f t="shared" si="3"/>
        <v>-3.8899999999999991E-4</v>
      </c>
      <c r="H112" s="15"/>
      <c r="I112" s="126"/>
      <c r="J112" s="101"/>
      <c r="K112" s="90"/>
      <c r="L112" s="90"/>
      <c r="M112" s="100"/>
    </row>
    <row r="113" spans="1:13" x14ac:dyDescent="0.25">
      <c r="A113" s="55" t="s">
        <v>458</v>
      </c>
      <c r="B113" s="27" t="s">
        <v>79</v>
      </c>
      <c r="C113" s="31" t="s">
        <v>78</v>
      </c>
      <c r="D113" s="9">
        <v>6</v>
      </c>
      <c r="E113" s="85">
        <v>2.5000000000000001E-3</v>
      </c>
      <c r="F113" s="76">
        <v>2.2179999999999999E-3</v>
      </c>
      <c r="G113" s="76">
        <f t="shared" si="3"/>
        <v>2.8200000000000013E-4</v>
      </c>
      <c r="H113" s="15"/>
      <c r="I113" s="126"/>
      <c r="J113" s="101"/>
      <c r="K113" s="90"/>
      <c r="L113" s="90"/>
      <c r="M113" s="100"/>
    </row>
    <row r="114" spans="1:13" ht="23.25" x14ac:dyDescent="0.25">
      <c r="A114" s="55" t="s">
        <v>458</v>
      </c>
      <c r="B114" s="27" t="s">
        <v>292</v>
      </c>
      <c r="C114" s="31" t="s">
        <v>96</v>
      </c>
      <c r="D114" s="9">
        <v>6</v>
      </c>
      <c r="E114" s="85">
        <v>2.2000000000000001E-3</v>
      </c>
      <c r="F114" s="76">
        <v>6.9169999999999995E-3</v>
      </c>
      <c r="G114" s="76">
        <f t="shared" ref="G114:G142" si="4">E114-F114</f>
        <v>-4.716999999999999E-3</v>
      </c>
      <c r="H114" s="15"/>
      <c r="I114" s="126"/>
      <c r="J114" s="101"/>
      <c r="K114" s="90"/>
      <c r="L114" s="90"/>
      <c r="M114" s="100"/>
    </row>
    <row r="115" spans="1:13" x14ac:dyDescent="0.25">
      <c r="A115" s="55" t="s">
        <v>458</v>
      </c>
      <c r="B115" s="27" t="s">
        <v>129</v>
      </c>
      <c r="C115" s="31" t="s">
        <v>430</v>
      </c>
      <c r="D115" s="9">
        <v>6</v>
      </c>
      <c r="E115" s="86">
        <v>0</v>
      </c>
      <c r="F115" s="76">
        <v>6.6800000000000008E-4</v>
      </c>
      <c r="G115" s="76">
        <f t="shared" si="4"/>
        <v>-6.6800000000000008E-4</v>
      </c>
      <c r="H115" s="15"/>
      <c r="I115" s="126"/>
      <c r="J115" s="101"/>
      <c r="K115" s="90"/>
      <c r="L115" s="90"/>
      <c r="M115" s="100"/>
    </row>
    <row r="116" spans="1:13" ht="22.5" x14ac:dyDescent="0.25">
      <c r="A116" s="55" t="s">
        <v>458</v>
      </c>
      <c r="B116" s="27" t="s">
        <v>490</v>
      </c>
      <c r="C116" s="31" t="s">
        <v>552</v>
      </c>
      <c r="D116" s="9">
        <v>6</v>
      </c>
      <c r="E116" s="86">
        <v>0</v>
      </c>
      <c r="F116" s="76">
        <v>1.3799999999999999E-3</v>
      </c>
      <c r="G116" s="76">
        <f t="shared" si="4"/>
        <v>-1.3799999999999999E-3</v>
      </c>
      <c r="H116" s="15"/>
      <c r="I116" s="126"/>
      <c r="J116" s="101"/>
      <c r="K116" s="90"/>
      <c r="L116" s="90"/>
      <c r="M116" s="100"/>
    </row>
    <row r="117" spans="1:13" ht="22.5" x14ac:dyDescent="0.25">
      <c r="A117" s="55" t="s">
        <v>458</v>
      </c>
      <c r="B117" s="27" t="s">
        <v>496</v>
      </c>
      <c r="C117" s="31" t="s">
        <v>552</v>
      </c>
      <c r="D117" s="9">
        <v>6</v>
      </c>
      <c r="E117" s="85">
        <v>0</v>
      </c>
      <c r="F117" s="76">
        <v>7.3700000000000002E-4</v>
      </c>
      <c r="G117" s="76">
        <f t="shared" si="4"/>
        <v>-7.3700000000000002E-4</v>
      </c>
      <c r="H117" s="15"/>
      <c r="I117" s="126"/>
      <c r="J117" s="101"/>
      <c r="K117" s="90"/>
      <c r="L117" s="90"/>
      <c r="M117" s="100"/>
    </row>
    <row r="118" spans="1:13" x14ac:dyDescent="0.25">
      <c r="A118" s="55" t="s">
        <v>461</v>
      </c>
      <c r="B118" s="27" t="s">
        <v>307</v>
      </c>
      <c r="C118" s="28" t="s">
        <v>435</v>
      </c>
      <c r="D118" s="9">
        <v>6</v>
      </c>
      <c r="E118" s="85">
        <v>1.6699999999999998E-3</v>
      </c>
      <c r="F118" s="76">
        <v>4.1099999999999996E-4</v>
      </c>
      <c r="G118" s="76">
        <f t="shared" si="4"/>
        <v>1.2589999999999999E-3</v>
      </c>
      <c r="H118" s="15"/>
      <c r="I118" s="126"/>
      <c r="J118" s="101"/>
      <c r="K118" s="90"/>
      <c r="L118" s="90"/>
      <c r="M118" s="100"/>
    </row>
    <row r="119" spans="1:13" ht="22.5" x14ac:dyDescent="0.25">
      <c r="A119" s="55" t="s">
        <v>461</v>
      </c>
      <c r="B119" s="27" t="s">
        <v>694</v>
      </c>
      <c r="C119" s="31" t="s">
        <v>705</v>
      </c>
      <c r="D119" s="9">
        <v>6</v>
      </c>
      <c r="E119" s="85">
        <v>5.0000000000000001E-3</v>
      </c>
      <c r="F119" s="76">
        <v>5.8560000000000001E-3</v>
      </c>
      <c r="G119" s="76">
        <f t="shared" si="4"/>
        <v>-8.5599999999999999E-4</v>
      </c>
      <c r="H119" s="15"/>
      <c r="I119" s="126"/>
      <c r="J119" s="101"/>
      <c r="K119" s="90"/>
      <c r="L119" s="90"/>
      <c r="M119" s="100"/>
    </row>
    <row r="120" spans="1:13" ht="33.75" x14ac:dyDescent="0.25">
      <c r="A120" s="55" t="s">
        <v>461</v>
      </c>
      <c r="B120" s="27" t="s">
        <v>489</v>
      </c>
      <c r="C120" s="31" t="s">
        <v>736</v>
      </c>
      <c r="D120" s="9">
        <v>6</v>
      </c>
      <c r="E120" s="85">
        <v>3.3400000000000004E-4</v>
      </c>
      <c r="F120" s="76">
        <v>2.72E-4</v>
      </c>
      <c r="G120" s="76">
        <f t="shared" si="4"/>
        <v>6.2000000000000043E-5</v>
      </c>
      <c r="H120" s="15"/>
      <c r="I120" s="126"/>
      <c r="J120" s="101"/>
      <c r="K120" s="90"/>
      <c r="L120" s="90"/>
      <c r="M120" s="100"/>
    </row>
    <row r="121" spans="1:13" x14ac:dyDescent="0.25">
      <c r="A121" s="55" t="s">
        <v>462</v>
      </c>
      <c r="B121" s="27" t="s">
        <v>43</v>
      </c>
      <c r="C121" s="31" t="s">
        <v>44</v>
      </c>
      <c r="D121" s="9">
        <v>6</v>
      </c>
      <c r="E121" s="85">
        <v>3.0000000000000001E-3</v>
      </c>
      <c r="F121" s="76">
        <v>3.3959999999999997E-3</v>
      </c>
      <c r="G121" s="76">
        <f t="shared" si="4"/>
        <v>-3.9599999999999965E-4</v>
      </c>
      <c r="H121" s="15"/>
      <c r="I121" s="126"/>
      <c r="J121" s="101"/>
      <c r="K121" s="90"/>
      <c r="L121" s="90"/>
      <c r="M121" s="100"/>
    </row>
    <row r="122" spans="1:13" ht="23.25" x14ac:dyDescent="0.25">
      <c r="A122" s="55" t="s">
        <v>13</v>
      </c>
      <c r="B122" s="36" t="s">
        <v>494</v>
      </c>
      <c r="C122" s="37" t="s">
        <v>18</v>
      </c>
      <c r="D122" s="9">
        <v>6</v>
      </c>
      <c r="E122" s="85">
        <v>3.4429999999999999E-3</v>
      </c>
      <c r="F122" s="76">
        <v>2.9529999999999999E-3</v>
      </c>
      <c r="G122" s="76">
        <f t="shared" si="4"/>
        <v>4.8999999999999998E-4</v>
      </c>
      <c r="H122" s="15"/>
      <c r="I122" s="126"/>
      <c r="J122" s="101"/>
      <c r="K122" s="90"/>
      <c r="L122" s="90"/>
      <c r="M122" s="109"/>
    </row>
    <row r="123" spans="1:13" x14ac:dyDescent="0.25">
      <c r="A123" s="55" t="s">
        <v>462</v>
      </c>
      <c r="B123" s="29" t="s">
        <v>336</v>
      </c>
      <c r="C123" s="31" t="s">
        <v>437</v>
      </c>
      <c r="D123" s="9">
        <v>6</v>
      </c>
      <c r="E123" s="85">
        <v>8.9999999999999998E-4</v>
      </c>
      <c r="F123" s="76">
        <v>8.9999999999999985E-6</v>
      </c>
      <c r="G123" s="76">
        <f t="shared" si="4"/>
        <v>8.9099999999999997E-4</v>
      </c>
      <c r="H123" s="15"/>
      <c r="I123" s="126"/>
      <c r="J123" s="101"/>
      <c r="K123" s="90"/>
      <c r="L123" s="90"/>
      <c r="M123" s="100"/>
    </row>
    <row r="124" spans="1:13" x14ac:dyDescent="0.25">
      <c r="A124" s="55" t="s">
        <v>462</v>
      </c>
      <c r="B124" s="27" t="s">
        <v>338</v>
      </c>
      <c r="C124" s="31" t="s">
        <v>583</v>
      </c>
      <c r="D124" s="9">
        <v>6</v>
      </c>
      <c r="E124" s="85">
        <v>5.0000000000000001E-4</v>
      </c>
      <c r="F124" s="76">
        <v>3.3700000000000001E-4</v>
      </c>
      <c r="G124" s="76">
        <f t="shared" si="4"/>
        <v>1.63E-4</v>
      </c>
      <c r="H124" s="15"/>
      <c r="I124" s="128"/>
      <c r="J124" s="101"/>
      <c r="K124" s="90"/>
      <c r="L124" s="90"/>
      <c r="M124" s="100"/>
    </row>
    <row r="125" spans="1:13" x14ac:dyDescent="0.25">
      <c r="A125" s="55" t="s">
        <v>462</v>
      </c>
      <c r="B125" s="27" t="s">
        <v>339</v>
      </c>
      <c r="C125" s="28" t="s">
        <v>574</v>
      </c>
      <c r="D125" s="9">
        <v>6</v>
      </c>
      <c r="E125" s="86">
        <v>2.3999999999999998E-3</v>
      </c>
      <c r="F125" s="76">
        <v>6.5400000000000007E-4</v>
      </c>
      <c r="G125" s="76">
        <f t="shared" si="4"/>
        <v>1.7459999999999997E-3</v>
      </c>
      <c r="H125" s="15"/>
      <c r="I125" s="126"/>
      <c r="J125" s="101"/>
      <c r="K125" s="90"/>
      <c r="L125" s="90"/>
      <c r="M125" s="100"/>
    </row>
    <row r="126" spans="1:13" x14ac:dyDescent="0.25">
      <c r="A126" s="55" t="s">
        <v>462</v>
      </c>
      <c r="B126" s="25" t="s">
        <v>30</v>
      </c>
      <c r="C126" s="31" t="s">
        <v>604</v>
      </c>
      <c r="D126" s="9">
        <v>6</v>
      </c>
      <c r="E126" s="86">
        <v>2.2000000000000001E-3</v>
      </c>
      <c r="F126" s="76">
        <v>3.8999999999999999E-4</v>
      </c>
      <c r="G126" s="76">
        <f t="shared" si="4"/>
        <v>1.8100000000000002E-3</v>
      </c>
      <c r="H126" s="15"/>
      <c r="I126" s="128"/>
      <c r="J126" s="101"/>
      <c r="K126" s="90"/>
      <c r="L126" s="90"/>
      <c r="M126" s="109"/>
    </row>
    <row r="127" spans="1:13" x14ac:dyDescent="0.25">
      <c r="A127" s="55" t="s">
        <v>463</v>
      </c>
      <c r="B127" s="27" t="s">
        <v>342</v>
      </c>
      <c r="C127" s="28" t="s">
        <v>438</v>
      </c>
      <c r="D127" s="9">
        <v>6</v>
      </c>
      <c r="E127" s="85">
        <v>5.4999999999999997E-3</v>
      </c>
      <c r="F127" s="76">
        <v>1.6100000000000001E-3</v>
      </c>
      <c r="G127" s="76">
        <f t="shared" si="4"/>
        <v>3.8899999999999994E-3</v>
      </c>
      <c r="H127" s="15"/>
      <c r="I127" s="128"/>
      <c r="J127" s="101"/>
      <c r="K127" s="90"/>
      <c r="L127" s="90"/>
      <c r="M127" s="100"/>
    </row>
    <row r="128" spans="1:13" x14ac:dyDescent="0.25">
      <c r="A128" s="55" t="s">
        <v>462</v>
      </c>
      <c r="B128" s="27" t="s">
        <v>125</v>
      </c>
      <c r="C128" s="28" t="s">
        <v>562</v>
      </c>
      <c r="D128" s="9">
        <v>6</v>
      </c>
      <c r="E128" s="85">
        <v>8.0000000000000004E-4</v>
      </c>
      <c r="F128" s="76">
        <v>3.7100000000000002E-4</v>
      </c>
      <c r="G128" s="76">
        <f t="shared" si="4"/>
        <v>4.2900000000000002E-4</v>
      </c>
      <c r="H128" s="15"/>
      <c r="I128" s="126"/>
      <c r="J128" s="101"/>
      <c r="K128" s="90"/>
      <c r="L128" s="90"/>
      <c r="M128" s="100"/>
    </row>
    <row r="129" spans="1:13" x14ac:dyDescent="0.25">
      <c r="A129" s="55" t="s">
        <v>462</v>
      </c>
      <c r="B129" s="27" t="s">
        <v>344</v>
      </c>
      <c r="C129" s="31" t="s">
        <v>572</v>
      </c>
      <c r="D129" s="9">
        <v>6</v>
      </c>
      <c r="E129" s="85">
        <v>1.1999999999999999E-3</v>
      </c>
      <c r="F129" s="76">
        <v>1.175E-3</v>
      </c>
      <c r="G129" s="76">
        <f t="shared" si="4"/>
        <v>2.4999999999999849E-5</v>
      </c>
      <c r="H129" s="15"/>
      <c r="I129" s="126"/>
      <c r="J129" s="101"/>
      <c r="K129" s="90"/>
      <c r="L129" s="90"/>
      <c r="M129" s="100"/>
    </row>
    <row r="130" spans="1:13" x14ac:dyDescent="0.25">
      <c r="A130" s="55" t="s">
        <v>462</v>
      </c>
      <c r="B130" s="27" t="s">
        <v>347</v>
      </c>
      <c r="C130" s="31" t="s">
        <v>597</v>
      </c>
      <c r="D130" s="9">
        <v>6</v>
      </c>
      <c r="E130" s="85">
        <v>5.0999999999999995E-3</v>
      </c>
      <c r="F130" s="76">
        <v>3.895E-3</v>
      </c>
      <c r="G130" s="76">
        <f t="shared" si="4"/>
        <v>1.2049999999999995E-3</v>
      </c>
      <c r="H130" s="15"/>
      <c r="I130" s="126"/>
      <c r="J130" s="101"/>
      <c r="K130" s="90"/>
      <c r="L130" s="90"/>
      <c r="M130" s="100"/>
    </row>
    <row r="131" spans="1:13" ht="23.25" x14ac:dyDescent="0.25">
      <c r="A131" s="55" t="s">
        <v>462</v>
      </c>
      <c r="B131" s="27" t="s">
        <v>350</v>
      </c>
      <c r="C131" s="28" t="s">
        <v>593</v>
      </c>
      <c r="D131" s="9">
        <v>6</v>
      </c>
      <c r="E131" s="85">
        <v>4.0000000000000002E-4</v>
      </c>
      <c r="F131" s="76">
        <v>3.86E-4</v>
      </c>
      <c r="G131" s="76">
        <f t="shared" si="4"/>
        <v>1.4000000000000015E-5</v>
      </c>
      <c r="I131" s="126"/>
      <c r="J131" s="101"/>
      <c r="K131" s="90"/>
      <c r="L131" s="90"/>
      <c r="M131" s="100"/>
    </row>
    <row r="132" spans="1:13" x14ac:dyDescent="0.25">
      <c r="A132" s="55" t="s">
        <v>462</v>
      </c>
      <c r="B132" s="27" t="s">
        <v>352</v>
      </c>
      <c r="C132" s="31" t="s">
        <v>567</v>
      </c>
      <c r="D132" s="9">
        <v>6</v>
      </c>
      <c r="E132" s="85">
        <v>0</v>
      </c>
      <c r="F132" s="76">
        <v>2.23E-4</v>
      </c>
      <c r="G132" s="76">
        <f t="shared" si="4"/>
        <v>-2.23E-4</v>
      </c>
      <c r="H132" s="16"/>
      <c r="I132" s="126"/>
      <c r="J132" s="101"/>
      <c r="K132" s="90"/>
      <c r="L132" s="90"/>
      <c r="M132" s="100"/>
    </row>
    <row r="133" spans="1:13" x14ac:dyDescent="0.25">
      <c r="A133" s="55" t="s">
        <v>462</v>
      </c>
      <c r="B133" s="27" t="s">
        <v>353</v>
      </c>
      <c r="C133" s="28" t="s">
        <v>601</v>
      </c>
      <c r="D133" s="9">
        <v>6</v>
      </c>
      <c r="E133" s="85">
        <v>5.0000000000000001E-3</v>
      </c>
      <c r="F133" s="76">
        <v>2.2899999999999999E-3</v>
      </c>
      <c r="G133" s="76">
        <f t="shared" si="4"/>
        <v>2.7100000000000002E-3</v>
      </c>
      <c r="I133" s="126"/>
      <c r="J133" s="101"/>
      <c r="K133" s="90"/>
      <c r="L133" s="90"/>
      <c r="M133" s="100"/>
    </row>
    <row r="134" spans="1:13" x14ac:dyDescent="0.25">
      <c r="A134" s="55" t="s">
        <v>462</v>
      </c>
      <c r="B134" s="27" t="s">
        <v>354</v>
      </c>
      <c r="C134" s="31" t="s">
        <v>592</v>
      </c>
      <c r="D134" s="9">
        <v>6</v>
      </c>
      <c r="E134" s="85">
        <v>1.33E-3</v>
      </c>
      <c r="F134" s="76">
        <v>8.9400000000000005E-4</v>
      </c>
      <c r="G134" s="76">
        <f t="shared" si="4"/>
        <v>4.3599999999999997E-4</v>
      </c>
      <c r="I134" s="126"/>
      <c r="J134" s="101"/>
      <c r="K134" s="90"/>
      <c r="L134" s="90"/>
      <c r="M134" s="100"/>
    </row>
    <row r="135" spans="1:13" x14ac:dyDescent="0.25">
      <c r="A135" s="55" t="s">
        <v>462</v>
      </c>
      <c r="B135" s="27" t="s">
        <v>511</v>
      </c>
      <c r="C135" s="31" t="s">
        <v>602</v>
      </c>
      <c r="D135" s="9">
        <v>6</v>
      </c>
      <c r="E135" s="86">
        <v>5.4000000000000001E-4</v>
      </c>
      <c r="F135" s="76">
        <v>1.4899999999999999E-4</v>
      </c>
      <c r="G135" s="76">
        <f t="shared" si="4"/>
        <v>3.9100000000000002E-4</v>
      </c>
      <c r="H135" s="16"/>
      <c r="I135" s="126"/>
      <c r="J135" s="101"/>
      <c r="K135" s="90"/>
      <c r="L135" s="90"/>
      <c r="M135" s="100"/>
    </row>
    <row r="136" spans="1:13" x14ac:dyDescent="0.25">
      <c r="A136" s="55" t="s">
        <v>463</v>
      </c>
      <c r="B136" s="27" t="s">
        <v>356</v>
      </c>
      <c r="C136" s="28" t="s">
        <v>588</v>
      </c>
      <c r="D136" s="9">
        <v>6</v>
      </c>
      <c r="E136" s="86">
        <v>3.7000000000000002E-3</v>
      </c>
      <c r="F136" s="76">
        <v>1.732E-3</v>
      </c>
      <c r="G136" s="76">
        <f t="shared" si="4"/>
        <v>1.9680000000000001E-3</v>
      </c>
      <c r="I136" s="126"/>
      <c r="J136" s="101"/>
      <c r="K136" s="90"/>
      <c r="L136" s="90"/>
      <c r="M136" s="106"/>
    </row>
    <row r="137" spans="1:13" x14ac:dyDescent="0.25">
      <c r="A137" s="55" t="s">
        <v>462</v>
      </c>
      <c r="B137" s="32" t="s">
        <v>357</v>
      </c>
      <c r="C137" s="28" t="s">
        <v>577</v>
      </c>
      <c r="D137" s="9">
        <v>6</v>
      </c>
      <c r="E137" s="85">
        <v>4.2000000000000006E-3</v>
      </c>
      <c r="F137" s="76">
        <v>3.2339999999999999E-3</v>
      </c>
      <c r="G137" s="76">
        <f t="shared" si="4"/>
        <v>9.6600000000000071E-4</v>
      </c>
      <c r="I137" s="126"/>
      <c r="J137" s="101"/>
      <c r="K137" s="90"/>
      <c r="L137" s="90"/>
      <c r="M137" s="100"/>
    </row>
    <row r="138" spans="1:13" x14ac:dyDescent="0.25">
      <c r="A138" s="55" t="s">
        <v>462</v>
      </c>
      <c r="B138" s="25" t="s">
        <v>359</v>
      </c>
      <c r="C138" s="26" t="s">
        <v>586</v>
      </c>
      <c r="D138" s="9">
        <v>6</v>
      </c>
      <c r="E138" s="85">
        <v>9.5E-4</v>
      </c>
      <c r="F138" s="76">
        <v>3.8099999999999999E-4</v>
      </c>
      <c r="G138" s="76">
        <f t="shared" si="4"/>
        <v>5.6900000000000006E-4</v>
      </c>
      <c r="H138" s="15"/>
      <c r="I138" s="128"/>
      <c r="J138" s="101"/>
      <c r="K138" s="90"/>
      <c r="L138" s="90"/>
      <c r="M138" s="109"/>
    </row>
    <row r="139" spans="1:13" x14ac:dyDescent="0.25">
      <c r="A139" s="55" t="s">
        <v>462</v>
      </c>
      <c r="B139" s="27" t="s">
        <v>361</v>
      </c>
      <c r="C139" s="31" t="s">
        <v>560</v>
      </c>
      <c r="D139" s="9">
        <v>6</v>
      </c>
      <c r="E139" s="85">
        <v>1.1E-4</v>
      </c>
      <c r="F139" s="76">
        <v>1.1700000000000001E-4</v>
      </c>
      <c r="G139" s="76">
        <f t="shared" si="4"/>
        <v>-7.0000000000000075E-6</v>
      </c>
      <c r="I139" s="126"/>
      <c r="J139" s="101"/>
      <c r="K139" s="90"/>
      <c r="L139" s="90"/>
      <c r="M139" s="100"/>
    </row>
    <row r="140" spans="1:13" x14ac:dyDescent="0.25">
      <c r="A140" s="55" t="s">
        <v>462</v>
      </c>
      <c r="B140" s="27" t="s">
        <v>362</v>
      </c>
      <c r="C140" s="31" t="s">
        <v>558</v>
      </c>
      <c r="D140" s="9">
        <v>6</v>
      </c>
      <c r="E140" s="85">
        <v>2.9999999999999997E-4</v>
      </c>
      <c r="F140" s="76">
        <v>2.13E-4</v>
      </c>
      <c r="G140" s="76">
        <f t="shared" si="4"/>
        <v>8.6999999999999973E-5</v>
      </c>
      <c r="I140" s="126"/>
      <c r="J140" s="101"/>
      <c r="K140" s="90"/>
      <c r="L140" s="90"/>
      <c r="M140" s="100"/>
    </row>
    <row r="141" spans="1:13" x14ac:dyDescent="0.25">
      <c r="A141" s="55" t="s">
        <v>462</v>
      </c>
      <c r="B141" s="27" t="s">
        <v>363</v>
      </c>
      <c r="C141" s="31" t="s">
        <v>594</v>
      </c>
      <c r="D141" s="9">
        <v>6</v>
      </c>
      <c r="E141" s="85">
        <v>1.9E-3</v>
      </c>
      <c r="F141" s="76">
        <v>1.6149999999999999E-3</v>
      </c>
      <c r="G141" s="76">
        <f t="shared" si="4"/>
        <v>2.850000000000001E-4</v>
      </c>
      <c r="I141" s="126"/>
      <c r="J141" s="101"/>
      <c r="K141" s="90"/>
      <c r="L141" s="90"/>
      <c r="M141" s="100"/>
    </row>
    <row r="142" spans="1:13" x14ac:dyDescent="0.25">
      <c r="A142" s="55" t="s">
        <v>462</v>
      </c>
      <c r="B142" s="27" t="s">
        <v>513</v>
      </c>
      <c r="C142" s="31" t="s">
        <v>605</v>
      </c>
      <c r="D142" s="9">
        <v>6</v>
      </c>
      <c r="E142" s="85">
        <v>0</v>
      </c>
      <c r="F142" s="76">
        <v>2.8E-5</v>
      </c>
      <c r="G142" s="76">
        <f t="shared" si="4"/>
        <v>-2.8E-5</v>
      </c>
      <c r="I142" s="128"/>
      <c r="J142" s="101"/>
      <c r="K142" s="90"/>
      <c r="L142" s="90"/>
      <c r="M142" s="100"/>
    </row>
    <row r="143" spans="1:13" x14ac:dyDescent="0.25">
      <c r="A143" s="55" t="s">
        <v>462</v>
      </c>
      <c r="B143" s="27" t="s">
        <v>695</v>
      </c>
      <c r="C143" s="31" t="s">
        <v>706</v>
      </c>
      <c r="D143" s="9">
        <v>6</v>
      </c>
      <c r="E143" s="85">
        <v>4.0000000000000002E-4</v>
      </c>
      <c r="F143" s="76">
        <v>3.39E-4</v>
      </c>
      <c r="G143" s="76">
        <f t="shared" ref="G143:G172" si="5">E143-F143</f>
        <v>6.1000000000000019E-5</v>
      </c>
      <c r="I143" s="126"/>
      <c r="J143" s="101"/>
      <c r="K143" s="90"/>
      <c r="L143" s="90"/>
      <c r="M143" s="100"/>
    </row>
    <row r="144" spans="1:13" x14ac:dyDescent="0.25">
      <c r="A144" s="55" t="s">
        <v>462</v>
      </c>
      <c r="B144" s="25" t="s">
        <v>364</v>
      </c>
      <c r="C144" s="31" t="s">
        <v>589</v>
      </c>
      <c r="D144" s="9">
        <v>6</v>
      </c>
      <c r="E144" s="85">
        <v>6.4000000000000003E-3</v>
      </c>
      <c r="F144" s="76">
        <v>5.5500000000000002E-3</v>
      </c>
      <c r="G144" s="76">
        <f t="shared" si="5"/>
        <v>8.5000000000000006E-4</v>
      </c>
      <c r="I144" s="126"/>
      <c r="J144" s="101"/>
      <c r="K144" s="90"/>
      <c r="L144" s="90"/>
      <c r="M144" s="109"/>
    </row>
    <row r="145" spans="1:13" ht="23.25" x14ac:dyDescent="0.25">
      <c r="A145" s="55" t="s">
        <v>462</v>
      </c>
      <c r="B145" s="29" t="s">
        <v>366</v>
      </c>
      <c r="C145" s="31" t="s">
        <v>600</v>
      </c>
      <c r="D145" s="9">
        <v>6</v>
      </c>
      <c r="E145" s="86">
        <v>0</v>
      </c>
      <c r="F145" s="76">
        <v>1.63E-4</v>
      </c>
      <c r="G145" s="76">
        <f t="shared" si="5"/>
        <v>-1.63E-4</v>
      </c>
      <c r="I145" s="126"/>
      <c r="J145" s="101"/>
      <c r="K145" s="90"/>
      <c r="L145" s="90"/>
      <c r="M145" s="100"/>
    </row>
    <row r="146" spans="1:13" x14ac:dyDescent="0.25">
      <c r="A146" s="55" t="s">
        <v>462</v>
      </c>
      <c r="B146" s="29" t="s">
        <v>367</v>
      </c>
      <c r="C146" s="28" t="s">
        <v>595</v>
      </c>
      <c r="D146" s="9">
        <v>6</v>
      </c>
      <c r="E146" s="86">
        <v>5.9999999999999995E-4</v>
      </c>
      <c r="F146" s="76">
        <v>2.8E-5</v>
      </c>
      <c r="G146" s="76">
        <f t="shared" si="5"/>
        <v>5.7199999999999992E-4</v>
      </c>
      <c r="H146" s="16"/>
      <c r="I146" s="126"/>
      <c r="J146" s="101"/>
      <c r="K146" s="90"/>
      <c r="L146" s="90"/>
      <c r="M146" s="100"/>
    </row>
    <row r="147" spans="1:13" x14ac:dyDescent="0.25">
      <c r="A147" s="55" t="s">
        <v>462</v>
      </c>
      <c r="B147" s="29" t="s">
        <v>368</v>
      </c>
      <c r="C147" s="28" t="s">
        <v>578</v>
      </c>
      <c r="D147" s="9">
        <v>6</v>
      </c>
      <c r="E147" s="85">
        <v>4.0000000000000002E-4</v>
      </c>
      <c r="F147" s="76">
        <v>1.7199999999999998E-4</v>
      </c>
      <c r="G147" s="76">
        <f t="shared" si="5"/>
        <v>2.2800000000000004E-4</v>
      </c>
      <c r="I147" s="126"/>
      <c r="J147" s="101"/>
      <c r="K147" s="90"/>
      <c r="L147" s="90"/>
      <c r="M147" s="100"/>
    </row>
    <row r="148" spans="1:13" ht="34.5" x14ac:dyDescent="0.25">
      <c r="A148" s="55" t="s">
        <v>462</v>
      </c>
      <c r="B148" s="29" t="s">
        <v>369</v>
      </c>
      <c r="C148" s="28" t="s">
        <v>561</v>
      </c>
      <c r="D148" s="9">
        <v>6</v>
      </c>
      <c r="E148" s="85">
        <v>0</v>
      </c>
      <c r="F148" s="76">
        <v>8.3699999999999996E-4</v>
      </c>
      <c r="G148" s="76">
        <f t="shared" si="5"/>
        <v>-8.3699999999999996E-4</v>
      </c>
      <c r="I148" s="126"/>
      <c r="J148" s="101"/>
      <c r="K148" s="90"/>
      <c r="L148" s="90"/>
      <c r="M148" s="100"/>
    </row>
    <row r="149" spans="1:13" x14ac:dyDescent="0.25">
      <c r="A149" s="55" t="s">
        <v>462</v>
      </c>
      <c r="B149" s="27" t="s">
        <v>374</v>
      </c>
      <c r="C149" s="28" t="s">
        <v>617</v>
      </c>
      <c r="D149" s="9">
        <v>6</v>
      </c>
      <c r="E149" s="85">
        <v>3.0999999999999999E-3</v>
      </c>
      <c r="F149" s="76">
        <v>2.7500000000000002E-4</v>
      </c>
      <c r="G149" s="76">
        <f t="shared" si="5"/>
        <v>2.8249999999999998E-3</v>
      </c>
      <c r="I149" s="126"/>
      <c r="J149" s="101"/>
      <c r="K149" s="90"/>
      <c r="L149" s="90"/>
      <c r="M149" s="100"/>
    </row>
    <row r="150" spans="1:13" x14ac:dyDescent="0.25">
      <c r="A150" s="55" t="s">
        <v>462</v>
      </c>
      <c r="B150" s="27" t="s">
        <v>728</v>
      </c>
      <c r="C150" s="28" t="s">
        <v>579</v>
      </c>
      <c r="D150" s="9">
        <v>6</v>
      </c>
      <c r="E150" s="85">
        <v>6.0999999999999997E-4</v>
      </c>
      <c r="F150" s="76">
        <v>1.16E-3</v>
      </c>
      <c r="G150" s="76">
        <f t="shared" si="5"/>
        <v>-5.5000000000000003E-4</v>
      </c>
      <c r="I150" s="126"/>
      <c r="J150" s="101"/>
      <c r="K150" s="90"/>
      <c r="L150" s="90"/>
      <c r="M150" s="100"/>
    </row>
    <row r="151" spans="1:13" x14ac:dyDescent="0.25">
      <c r="A151" s="55" t="s">
        <v>462</v>
      </c>
      <c r="B151" s="29" t="s">
        <v>377</v>
      </c>
      <c r="C151" s="28" t="s">
        <v>603</v>
      </c>
      <c r="D151" s="9">
        <v>6</v>
      </c>
      <c r="E151" s="85">
        <v>3.3999999999999998E-3</v>
      </c>
      <c r="F151" s="76">
        <v>5.6899999999999995E-4</v>
      </c>
      <c r="G151" s="76">
        <f t="shared" si="5"/>
        <v>2.8309999999999997E-3</v>
      </c>
      <c r="I151" s="126"/>
      <c r="J151" s="101"/>
      <c r="K151" s="90"/>
      <c r="L151" s="90"/>
      <c r="M151" s="100"/>
    </row>
    <row r="152" spans="1:13" x14ac:dyDescent="0.25">
      <c r="A152" s="55" t="s">
        <v>462</v>
      </c>
      <c r="B152" s="27" t="s">
        <v>696</v>
      </c>
      <c r="C152" s="28" t="s">
        <v>707</v>
      </c>
      <c r="D152" s="9">
        <v>6</v>
      </c>
      <c r="E152" s="85">
        <v>2.8E-3</v>
      </c>
      <c r="F152" s="76">
        <v>2.7000000000000001E-3</v>
      </c>
      <c r="G152" s="76">
        <f t="shared" si="5"/>
        <v>9.9999999999999829E-5</v>
      </c>
      <c r="I152" s="126"/>
      <c r="J152" s="101"/>
      <c r="K152" s="90"/>
      <c r="L152" s="90"/>
      <c r="M152" s="100"/>
    </row>
    <row r="153" spans="1:13" x14ac:dyDescent="0.25">
      <c r="A153" s="55" t="s">
        <v>462</v>
      </c>
      <c r="B153" s="29" t="s">
        <v>730</v>
      </c>
      <c r="C153" s="28" t="s">
        <v>737</v>
      </c>
      <c r="D153" s="9">
        <v>6</v>
      </c>
      <c r="E153" s="85">
        <v>1E-4</v>
      </c>
      <c r="F153" s="76">
        <v>1.0969999999999999E-3</v>
      </c>
      <c r="G153" s="76">
        <f t="shared" si="5"/>
        <v>-9.9699999999999984E-4</v>
      </c>
      <c r="I153" s="129"/>
      <c r="J153" s="101"/>
      <c r="K153" s="90"/>
      <c r="L153" s="90"/>
      <c r="M153" s="100"/>
    </row>
    <row r="154" spans="1:13" x14ac:dyDescent="0.25">
      <c r="A154" s="55" t="s">
        <v>462</v>
      </c>
      <c r="B154" s="27" t="s">
        <v>378</v>
      </c>
      <c r="C154" s="28" t="s">
        <v>569</v>
      </c>
      <c r="D154" s="9">
        <v>6</v>
      </c>
      <c r="E154" s="85">
        <v>4.0000000000000002E-4</v>
      </c>
      <c r="F154" s="76">
        <v>1.9000000000000001E-4</v>
      </c>
      <c r="G154" s="76">
        <f t="shared" si="5"/>
        <v>2.1000000000000001E-4</v>
      </c>
      <c r="I154" s="126"/>
      <c r="J154" s="101"/>
      <c r="K154" s="90"/>
      <c r="L154" s="90"/>
      <c r="M154" s="100"/>
    </row>
    <row r="155" spans="1:13" x14ac:dyDescent="0.25">
      <c r="A155" s="55" t="s">
        <v>472</v>
      </c>
      <c r="B155" s="27" t="s">
        <v>380</v>
      </c>
      <c r="C155" s="31" t="s">
        <v>576</v>
      </c>
      <c r="D155" s="9">
        <v>6</v>
      </c>
      <c r="E155" s="86">
        <v>6.9999999999999999E-4</v>
      </c>
      <c r="F155" s="76">
        <v>3.1100000000000002E-4</v>
      </c>
      <c r="G155" s="76">
        <f t="shared" si="5"/>
        <v>3.8899999999999997E-4</v>
      </c>
      <c r="I155" s="130"/>
      <c r="J155" s="101"/>
      <c r="K155" s="90"/>
      <c r="L155" s="90"/>
      <c r="M155" s="100"/>
    </row>
    <row r="156" spans="1:13" x14ac:dyDescent="0.25">
      <c r="A156" s="55" t="s">
        <v>462</v>
      </c>
      <c r="B156" s="27" t="s">
        <v>381</v>
      </c>
      <c r="C156" s="28" t="s">
        <v>557</v>
      </c>
      <c r="D156" s="9">
        <v>6</v>
      </c>
      <c r="E156" s="86">
        <v>1.65E-3</v>
      </c>
      <c r="F156" s="76">
        <v>2.0330000000000001E-3</v>
      </c>
      <c r="G156" s="76">
        <f t="shared" si="5"/>
        <v>-3.8300000000000009E-4</v>
      </c>
      <c r="I156" s="126"/>
      <c r="J156" s="101"/>
      <c r="K156" s="90"/>
      <c r="L156" s="90"/>
      <c r="M156" s="100"/>
    </row>
    <row r="157" spans="1:13" ht="23.25" x14ac:dyDescent="0.25">
      <c r="A157" s="57" t="s">
        <v>462</v>
      </c>
      <c r="B157" s="25" t="s">
        <v>382</v>
      </c>
      <c r="C157" s="26" t="s">
        <v>579</v>
      </c>
      <c r="D157" s="9">
        <v>6</v>
      </c>
      <c r="E157" s="85">
        <v>1.57E-3</v>
      </c>
      <c r="F157" s="76">
        <v>2.04E-4</v>
      </c>
      <c r="G157" s="76">
        <f t="shared" si="5"/>
        <v>1.366E-3</v>
      </c>
      <c r="I157" s="126"/>
      <c r="J157" s="101"/>
      <c r="K157" s="90"/>
      <c r="L157" s="90"/>
      <c r="M157" s="103"/>
    </row>
    <row r="158" spans="1:13" x14ac:dyDescent="0.25">
      <c r="A158" s="57" t="s">
        <v>462</v>
      </c>
      <c r="B158" s="25" t="s">
        <v>384</v>
      </c>
      <c r="C158" s="26" t="s">
        <v>587</v>
      </c>
      <c r="D158" s="9">
        <v>6</v>
      </c>
      <c r="E158" s="85">
        <v>1.1000000000000001E-3</v>
      </c>
      <c r="F158" s="76">
        <v>3.8099999999999999E-4</v>
      </c>
      <c r="G158" s="76">
        <f t="shared" si="5"/>
        <v>7.1900000000000002E-4</v>
      </c>
      <c r="I158" s="126"/>
      <c r="J158" s="101"/>
      <c r="K158" s="90"/>
      <c r="L158" s="90"/>
      <c r="M158" s="100"/>
    </row>
    <row r="159" spans="1:13" x14ac:dyDescent="0.25">
      <c r="A159" s="55" t="s">
        <v>462</v>
      </c>
      <c r="B159" s="25" t="s">
        <v>386</v>
      </c>
      <c r="C159" s="31" t="s">
        <v>570</v>
      </c>
      <c r="D159" s="9">
        <v>6</v>
      </c>
      <c r="E159" s="85">
        <v>0</v>
      </c>
      <c r="F159" s="76">
        <v>3.6199999999999996E-4</v>
      </c>
      <c r="G159" s="76">
        <f t="shared" si="5"/>
        <v>-3.6199999999999996E-4</v>
      </c>
      <c r="I159" s="126"/>
      <c r="J159" s="101"/>
      <c r="K159" s="90"/>
      <c r="L159" s="90"/>
      <c r="M159" s="109"/>
    </row>
    <row r="160" spans="1:13" x14ac:dyDescent="0.25">
      <c r="A160" s="55" t="s">
        <v>462</v>
      </c>
      <c r="B160" s="25" t="s">
        <v>387</v>
      </c>
      <c r="C160" s="31" t="s">
        <v>598</v>
      </c>
      <c r="D160" s="9">
        <v>6</v>
      </c>
      <c r="E160" s="85">
        <v>0</v>
      </c>
      <c r="F160" s="76">
        <v>3.6999999999999999E-4</v>
      </c>
      <c r="G160" s="76">
        <f t="shared" si="5"/>
        <v>-3.6999999999999999E-4</v>
      </c>
      <c r="I160" s="126"/>
      <c r="J160" s="101"/>
      <c r="K160" s="90"/>
      <c r="L160" s="90"/>
      <c r="M160" s="109"/>
    </row>
    <row r="161" spans="1:14" x14ac:dyDescent="0.25">
      <c r="A161" s="55" t="s">
        <v>462</v>
      </c>
      <c r="B161" s="27" t="s">
        <v>388</v>
      </c>
      <c r="C161" s="28" t="s">
        <v>591</v>
      </c>
      <c r="D161" s="9">
        <v>6</v>
      </c>
      <c r="E161" s="85">
        <v>1E-3</v>
      </c>
      <c r="F161" s="76">
        <v>6.6300000000000007E-4</v>
      </c>
      <c r="G161" s="76">
        <f t="shared" si="5"/>
        <v>3.3699999999999995E-4</v>
      </c>
      <c r="I161" s="126"/>
      <c r="J161" s="101"/>
      <c r="K161" s="90"/>
      <c r="L161" s="90"/>
      <c r="M161" s="100"/>
    </row>
    <row r="162" spans="1:14" x14ac:dyDescent="0.25">
      <c r="A162" s="55" t="s">
        <v>462</v>
      </c>
      <c r="B162" s="27" t="s">
        <v>491</v>
      </c>
      <c r="C162" s="28" t="s">
        <v>559</v>
      </c>
      <c r="D162" s="9">
        <v>6</v>
      </c>
      <c r="E162" s="85">
        <v>4.2999999999999999E-4</v>
      </c>
      <c r="F162" s="76">
        <v>8.5000000000000006E-5</v>
      </c>
      <c r="G162" s="76">
        <f t="shared" si="5"/>
        <v>3.4499999999999998E-4</v>
      </c>
      <c r="I162" s="126"/>
      <c r="J162" s="101"/>
      <c r="K162" s="90"/>
      <c r="L162" s="90"/>
      <c r="M162" s="107"/>
    </row>
    <row r="163" spans="1:14" x14ac:dyDescent="0.25">
      <c r="A163" s="55" t="s">
        <v>463</v>
      </c>
      <c r="B163" s="27" t="s">
        <v>389</v>
      </c>
      <c r="C163" s="28" t="s">
        <v>568</v>
      </c>
      <c r="D163" s="9">
        <v>6</v>
      </c>
      <c r="E163" s="85">
        <v>4.3E-3</v>
      </c>
      <c r="F163" s="76">
        <v>3.7690000000000002E-3</v>
      </c>
      <c r="G163" s="76">
        <f t="shared" si="5"/>
        <v>5.3099999999999979E-4</v>
      </c>
      <c r="I163" s="126"/>
      <c r="J163" s="101"/>
      <c r="K163" s="90"/>
      <c r="L163" s="90"/>
      <c r="M163" s="107"/>
      <c r="N163" s="21"/>
    </row>
    <row r="164" spans="1:14" x14ac:dyDescent="0.25">
      <c r="A164" s="55" t="s">
        <v>462</v>
      </c>
      <c r="B164" s="27" t="s">
        <v>393</v>
      </c>
      <c r="C164" s="28" t="s">
        <v>599</v>
      </c>
      <c r="D164" s="9">
        <v>6</v>
      </c>
      <c r="E164" s="85">
        <v>1.6000000000000001E-3</v>
      </c>
      <c r="F164" s="76">
        <v>1.4299999999999998E-4</v>
      </c>
      <c r="G164" s="76">
        <f t="shared" si="5"/>
        <v>1.4570000000000002E-3</v>
      </c>
      <c r="I164" s="126"/>
      <c r="J164" s="101"/>
      <c r="K164" s="90"/>
      <c r="L164" s="90"/>
      <c r="M164" s="100"/>
      <c r="N164" s="21"/>
    </row>
    <row r="165" spans="1:14" x14ac:dyDescent="0.25">
      <c r="A165" s="55" t="s">
        <v>462</v>
      </c>
      <c r="B165" s="27" t="s">
        <v>395</v>
      </c>
      <c r="C165" s="28" t="s">
        <v>139</v>
      </c>
      <c r="D165" s="9">
        <v>6</v>
      </c>
      <c r="E165" s="86">
        <v>6.9999999999999999E-4</v>
      </c>
      <c r="F165" s="76">
        <v>3.8700000000000003E-4</v>
      </c>
      <c r="G165" s="76">
        <f t="shared" si="5"/>
        <v>3.1299999999999996E-4</v>
      </c>
      <c r="I165" s="126"/>
      <c r="J165" s="101"/>
      <c r="K165" s="90"/>
      <c r="L165" s="90"/>
      <c r="M165" s="99"/>
      <c r="N165" s="21"/>
    </row>
    <row r="166" spans="1:14" x14ac:dyDescent="0.25">
      <c r="A166" s="55" t="s">
        <v>462</v>
      </c>
      <c r="B166" s="27" t="s">
        <v>396</v>
      </c>
      <c r="C166" s="28" t="s">
        <v>443</v>
      </c>
      <c r="D166" s="9">
        <v>6</v>
      </c>
      <c r="E166" s="86">
        <v>2.3500000000000001E-3</v>
      </c>
      <c r="F166" s="76">
        <v>1.518E-3</v>
      </c>
      <c r="G166" s="76">
        <f t="shared" si="5"/>
        <v>8.3200000000000006E-4</v>
      </c>
      <c r="I166" s="126"/>
      <c r="J166" s="101"/>
      <c r="K166" s="90"/>
      <c r="L166" s="90"/>
      <c r="M166" s="99"/>
      <c r="N166" s="21"/>
    </row>
    <row r="167" spans="1:14" x14ac:dyDescent="0.25">
      <c r="A167" s="55" t="s">
        <v>467</v>
      </c>
      <c r="B167" s="27" t="s">
        <v>500</v>
      </c>
      <c r="C167" s="28" t="s">
        <v>445</v>
      </c>
      <c r="D167" s="9">
        <v>6</v>
      </c>
      <c r="E167" s="85">
        <v>4.2000000000000006E-3</v>
      </c>
      <c r="F167" s="76">
        <v>3.9760000000000004E-3</v>
      </c>
      <c r="G167" s="76">
        <f t="shared" si="5"/>
        <v>2.2400000000000024E-4</v>
      </c>
      <c r="I167" s="126"/>
      <c r="J167" s="101"/>
      <c r="K167" s="90"/>
      <c r="L167" s="90"/>
      <c r="M167" s="99"/>
      <c r="N167" s="21"/>
    </row>
    <row r="168" spans="1:14" ht="23.25" x14ac:dyDescent="0.25">
      <c r="A168" s="55" t="s">
        <v>462</v>
      </c>
      <c r="B168" s="27" t="s">
        <v>397</v>
      </c>
      <c r="C168" s="31" t="s">
        <v>446</v>
      </c>
      <c r="D168" s="9">
        <v>6</v>
      </c>
      <c r="E168" s="85">
        <v>1.1999999999999999E-3</v>
      </c>
      <c r="F168" s="76">
        <v>1.341E-3</v>
      </c>
      <c r="G168" s="76">
        <f t="shared" si="5"/>
        <v>-1.4100000000000007E-4</v>
      </c>
      <c r="I168" s="126"/>
      <c r="J168" s="101"/>
      <c r="K168" s="90"/>
      <c r="L168" s="90"/>
      <c r="M168" s="100"/>
      <c r="N168" s="21"/>
    </row>
    <row r="169" spans="1:14" x14ac:dyDescent="0.25">
      <c r="A169" s="55" t="s">
        <v>462</v>
      </c>
      <c r="B169" s="27" t="s">
        <v>507</v>
      </c>
      <c r="C169" s="31" t="s">
        <v>590</v>
      </c>
      <c r="D169" s="9">
        <v>6</v>
      </c>
      <c r="E169" s="85">
        <v>1.8E-3</v>
      </c>
      <c r="F169" s="76">
        <v>1.7210000000000001E-3</v>
      </c>
      <c r="G169" s="76">
        <f t="shared" si="5"/>
        <v>7.899999999999986E-5</v>
      </c>
      <c r="I169" s="126"/>
      <c r="J169" s="101"/>
      <c r="K169" s="90"/>
      <c r="L169" s="90"/>
      <c r="M169" s="100"/>
      <c r="N169" s="21"/>
    </row>
    <row r="170" spans="1:14" ht="23.25" x14ac:dyDescent="0.25">
      <c r="A170" s="55" t="s">
        <v>462</v>
      </c>
      <c r="B170" s="30" t="s">
        <v>501</v>
      </c>
      <c r="C170" s="30" t="s">
        <v>575</v>
      </c>
      <c r="D170" s="9">
        <v>6</v>
      </c>
      <c r="E170" s="85">
        <v>1E-3</v>
      </c>
      <c r="F170" s="76">
        <v>1.085E-3</v>
      </c>
      <c r="G170" s="76">
        <f t="shared" si="5"/>
        <v>-8.5000000000000006E-5</v>
      </c>
      <c r="I170" s="126"/>
      <c r="J170" s="101"/>
      <c r="K170" s="90"/>
      <c r="L170" s="90"/>
      <c r="M170" s="100"/>
      <c r="N170" s="21"/>
    </row>
    <row r="171" spans="1:14" x14ac:dyDescent="0.25">
      <c r="A171" s="55" t="s">
        <v>462</v>
      </c>
      <c r="B171" s="27" t="s">
        <v>509</v>
      </c>
      <c r="C171" s="28" t="s">
        <v>596</v>
      </c>
      <c r="D171" s="9">
        <v>6</v>
      </c>
      <c r="E171" s="85">
        <v>1.6000000000000001E-4</v>
      </c>
      <c r="F171" s="76">
        <v>1.8200000000000001E-4</v>
      </c>
      <c r="G171" s="76">
        <f t="shared" si="5"/>
        <v>-2.1999999999999993E-5</v>
      </c>
      <c r="I171" s="126"/>
      <c r="J171" s="101"/>
      <c r="K171" s="90"/>
      <c r="L171" s="90"/>
      <c r="M171" s="100"/>
      <c r="N171" s="21"/>
    </row>
    <row r="172" spans="1:14" x14ac:dyDescent="0.25">
      <c r="A172" s="55" t="s">
        <v>466</v>
      </c>
      <c r="B172" s="27" t="s">
        <v>398</v>
      </c>
      <c r="C172" s="28" t="s">
        <v>555</v>
      </c>
      <c r="D172" s="9">
        <v>6</v>
      </c>
      <c r="E172" s="85">
        <v>3.8300000000000001E-3</v>
      </c>
      <c r="F172" s="76">
        <v>5.4279999999999997E-3</v>
      </c>
      <c r="G172" s="76">
        <f t="shared" si="5"/>
        <v>-1.5979999999999996E-3</v>
      </c>
      <c r="I172" s="126"/>
      <c r="J172" s="101"/>
      <c r="K172" s="90"/>
      <c r="L172" s="90"/>
      <c r="M172" s="100"/>
      <c r="N172" s="21"/>
    </row>
    <row r="173" spans="1:14" x14ac:dyDescent="0.25">
      <c r="A173" s="55" t="s">
        <v>462</v>
      </c>
      <c r="B173" s="27" t="s">
        <v>399</v>
      </c>
      <c r="C173" s="28" t="s">
        <v>447</v>
      </c>
      <c r="D173" s="9">
        <v>6</v>
      </c>
      <c r="E173" s="85">
        <v>1E-3</v>
      </c>
      <c r="F173" s="76">
        <v>4.28E-4</v>
      </c>
      <c r="G173" s="76">
        <f t="shared" ref="G173:G211" si="6">E173-F173</f>
        <v>5.7200000000000003E-4</v>
      </c>
      <c r="I173" s="126"/>
      <c r="J173" s="101"/>
      <c r="K173" s="90"/>
      <c r="L173" s="90"/>
      <c r="M173" s="100"/>
    </row>
    <row r="174" spans="1:14" x14ac:dyDescent="0.25">
      <c r="A174" s="55" t="s">
        <v>462</v>
      </c>
      <c r="B174" s="27" t="s">
        <v>503</v>
      </c>
      <c r="C174" s="28" t="s">
        <v>580</v>
      </c>
      <c r="D174" s="9">
        <v>6</v>
      </c>
      <c r="E174" s="85">
        <v>1E-4</v>
      </c>
      <c r="F174" s="76">
        <v>1.5699999999999999E-4</v>
      </c>
      <c r="G174" s="76">
        <f t="shared" si="6"/>
        <v>-5.699999999999999E-5</v>
      </c>
      <c r="I174" s="126"/>
      <c r="J174" s="101"/>
      <c r="K174" s="90"/>
      <c r="L174" s="90"/>
      <c r="M174" s="100"/>
    </row>
    <row r="175" spans="1:14" x14ac:dyDescent="0.25">
      <c r="A175" s="55" t="s">
        <v>467</v>
      </c>
      <c r="B175" s="27" t="s">
        <v>492</v>
      </c>
      <c r="C175" s="31" t="s">
        <v>563</v>
      </c>
      <c r="D175" s="9">
        <v>6</v>
      </c>
      <c r="E175" s="86">
        <v>2E-3</v>
      </c>
      <c r="F175" s="76">
        <v>1.4930000000000002E-3</v>
      </c>
      <c r="G175" s="76">
        <f t="shared" si="6"/>
        <v>5.0699999999999986E-4</v>
      </c>
      <c r="I175" s="105"/>
      <c r="J175" s="101"/>
      <c r="K175" s="90"/>
      <c r="L175" s="90"/>
      <c r="M175" s="100"/>
    </row>
    <row r="176" spans="1:14" x14ac:dyDescent="0.25">
      <c r="A176" s="55" t="s">
        <v>467</v>
      </c>
      <c r="B176" s="27" t="s">
        <v>402</v>
      </c>
      <c r="C176" s="31" t="s">
        <v>556</v>
      </c>
      <c r="D176" s="9">
        <v>6</v>
      </c>
      <c r="E176" s="86">
        <v>2.5000000000000001E-3</v>
      </c>
      <c r="F176" s="76">
        <v>1.4790000000000001E-3</v>
      </c>
      <c r="G176" s="76">
        <f t="shared" si="6"/>
        <v>1.021E-3</v>
      </c>
      <c r="I176" s="105"/>
      <c r="J176" s="101"/>
      <c r="K176" s="90"/>
      <c r="L176" s="90"/>
      <c r="M176" s="100"/>
    </row>
    <row r="177" spans="1:14" x14ac:dyDescent="0.25">
      <c r="A177" s="55" t="s">
        <v>462</v>
      </c>
      <c r="B177" s="27" t="s">
        <v>497</v>
      </c>
      <c r="C177" s="31" t="s">
        <v>448</v>
      </c>
      <c r="D177" s="9">
        <v>6</v>
      </c>
      <c r="E177" s="85">
        <v>1.6000000000000001E-3</v>
      </c>
      <c r="F177" s="76">
        <v>9.3300000000000002E-4</v>
      </c>
      <c r="G177" s="76">
        <f t="shared" si="6"/>
        <v>6.6700000000000006E-4</v>
      </c>
      <c r="I177" s="126"/>
      <c r="J177" s="101"/>
      <c r="K177" s="90"/>
      <c r="L177" s="90"/>
      <c r="M177" s="100"/>
    </row>
    <row r="178" spans="1:14" ht="22.5" x14ac:dyDescent="0.25">
      <c r="A178" s="55" t="s">
        <v>464</v>
      </c>
      <c r="B178" s="29" t="s">
        <v>508</v>
      </c>
      <c r="C178" s="31" t="s">
        <v>153</v>
      </c>
      <c r="D178" s="9">
        <v>6</v>
      </c>
      <c r="E178" s="85">
        <v>6.9999999999999999E-4</v>
      </c>
      <c r="F178" s="76">
        <v>1.689E-3</v>
      </c>
      <c r="G178" s="76">
        <f t="shared" si="6"/>
        <v>-9.8899999999999986E-4</v>
      </c>
      <c r="H178" s="15"/>
      <c r="I178" s="128"/>
      <c r="J178" s="101"/>
      <c r="K178" s="90"/>
      <c r="L178" s="90"/>
      <c r="M178" s="100"/>
    </row>
    <row r="179" spans="1:14" x14ac:dyDescent="0.25">
      <c r="A179" s="55" t="s">
        <v>467</v>
      </c>
      <c r="B179" s="29" t="s">
        <v>522</v>
      </c>
      <c r="C179" s="31" t="s">
        <v>614</v>
      </c>
      <c r="D179" s="9">
        <v>6</v>
      </c>
      <c r="E179" s="85">
        <v>5.0000000000000001E-4</v>
      </c>
      <c r="F179" s="76">
        <v>1.2899999999999999E-4</v>
      </c>
      <c r="G179" s="76">
        <f t="shared" si="6"/>
        <v>3.7100000000000002E-4</v>
      </c>
      <c r="H179" s="15"/>
      <c r="I179" s="126"/>
      <c r="J179" s="101"/>
      <c r="K179" s="90"/>
      <c r="L179" s="90"/>
      <c r="M179" s="100"/>
    </row>
    <row r="180" spans="1:14" x14ac:dyDescent="0.25">
      <c r="A180" s="55" t="s">
        <v>467</v>
      </c>
      <c r="B180" s="29" t="s">
        <v>523</v>
      </c>
      <c r="C180" s="31" t="s">
        <v>615</v>
      </c>
      <c r="D180" s="9">
        <v>6</v>
      </c>
      <c r="E180" s="85">
        <v>5.0000000000000001E-4</v>
      </c>
      <c r="F180" s="76">
        <v>1.76E-4</v>
      </c>
      <c r="G180" s="76">
        <f t="shared" si="6"/>
        <v>3.2400000000000001E-4</v>
      </c>
      <c r="H180" s="15"/>
      <c r="I180" s="131"/>
      <c r="J180" s="101"/>
      <c r="K180" s="90"/>
      <c r="L180" s="90"/>
      <c r="M180" s="100"/>
    </row>
    <row r="181" spans="1:14" x14ac:dyDescent="0.25">
      <c r="A181" s="55" t="s">
        <v>467</v>
      </c>
      <c r="B181" s="27" t="s">
        <v>524</v>
      </c>
      <c r="C181" s="31" t="s">
        <v>616</v>
      </c>
      <c r="D181" s="9">
        <v>6</v>
      </c>
      <c r="E181" s="85">
        <v>2.7000000000000001E-3</v>
      </c>
      <c r="F181" s="76">
        <v>1.3100000000000001E-4</v>
      </c>
      <c r="G181" s="76">
        <f t="shared" si="6"/>
        <v>2.5690000000000001E-3</v>
      </c>
      <c r="H181" s="15"/>
      <c r="I181" s="131"/>
      <c r="J181" s="101"/>
      <c r="K181" s="90"/>
      <c r="L181" s="90"/>
      <c r="M181" s="100"/>
    </row>
    <row r="182" spans="1:14" x14ac:dyDescent="0.25">
      <c r="A182" s="55" t="s">
        <v>462</v>
      </c>
      <c r="B182" s="29" t="s">
        <v>505</v>
      </c>
      <c r="C182" s="31" t="s">
        <v>584</v>
      </c>
      <c r="D182" s="9">
        <v>6</v>
      </c>
      <c r="E182" s="85">
        <v>2.9999999999999997E-4</v>
      </c>
      <c r="F182" s="76">
        <v>4.4999999999999996E-5</v>
      </c>
      <c r="G182" s="76">
        <f t="shared" si="6"/>
        <v>2.5499999999999996E-4</v>
      </c>
      <c r="I182" s="126"/>
      <c r="J182" s="101"/>
      <c r="K182" s="90"/>
      <c r="L182" s="90"/>
      <c r="M182" s="100"/>
      <c r="N182" s="21"/>
    </row>
    <row r="183" spans="1:14" x14ac:dyDescent="0.25">
      <c r="A183" s="55" t="s">
        <v>462</v>
      </c>
      <c r="B183" s="29" t="s">
        <v>404</v>
      </c>
      <c r="C183" s="31" t="s">
        <v>450</v>
      </c>
      <c r="D183" s="9">
        <v>6</v>
      </c>
      <c r="E183" s="85">
        <v>8.0000000000000004E-4</v>
      </c>
      <c r="F183" s="76">
        <v>4.84E-4</v>
      </c>
      <c r="G183" s="76">
        <f t="shared" si="6"/>
        <v>3.1600000000000004E-4</v>
      </c>
      <c r="I183" s="126"/>
      <c r="J183" s="101"/>
      <c r="K183" s="90"/>
      <c r="L183" s="90"/>
      <c r="M183" s="100"/>
    </row>
    <row r="184" spans="1:14" x14ac:dyDescent="0.25">
      <c r="A184" s="55" t="s">
        <v>457</v>
      </c>
      <c r="B184" s="27" t="s">
        <v>126</v>
      </c>
      <c r="C184" s="31" t="s">
        <v>571</v>
      </c>
      <c r="D184" s="9">
        <v>6</v>
      </c>
      <c r="E184" s="85">
        <v>0</v>
      </c>
      <c r="F184" s="76">
        <v>7.3999999999999996E-5</v>
      </c>
      <c r="G184" s="76">
        <f t="shared" si="6"/>
        <v>-7.3999999999999996E-5</v>
      </c>
      <c r="I184" s="127"/>
      <c r="J184" s="101"/>
      <c r="K184" s="90"/>
      <c r="L184" s="90"/>
      <c r="M184" s="100"/>
      <c r="N184" s="21"/>
    </row>
    <row r="185" spans="1:14" x14ac:dyDescent="0.25">
      <c r="A185" s="55" t="s">
        <v>458</v>
      </c>
      <c r="B185" s="29" t="s">
        <v>134</v>
      </c>
      <c r="C185" s="31" t="s">
        <v>141</v>
      </c>
      <c r="D185" s="9">
        <v>6</v>
      </c>
      <c r="E185" s="86">
        <v>1.1400000000000001E-4</v>
      </c>
      <c r="F185" s="76">
        <v>1.4899999999999999E-4</v>
      </c>
      <c r="G185" s="97">
        <f t="shared" si="6"/>
        <v>-3.4999999999999983E-5</v>
      </c>
      <c r="H185" s="21"/>
      <c r="I185" s="127"/>
      <c r="J185" s="101"/>
      <c r="K185" s="90"/>
      <c r="L185" s="90"/>
      <c r="M185" s="100"/>
    </row>
    <row r="186" spans="1:14" x14ac:dyDescent="0.25">
      <c r="A186" s="55" t="s">
        <v>458</v>
      </c>
      <c r="B186" s="27" t="s">
        <v>515</v>
      </c>
      <c r="C186" s="31" t="s">
        <v>607</v>
      </c>
      <c r="D186" s="9">
        <v>6</v>
      </c>
      <c r="E186" s="86">
        <v>1E-3</v>
      </c>
      <c r="F186" s="76">
        <v>2.4800000000000001E-4</v>
      </c>
      <c r="G186" s="97">
        <f t="shared" si="6"/>
        <v>7.5200000000000006E-4</v>
      </c>
      <c r="H186" s="21"/>
      <c r="I186" s="127"/>
      <c r="J186" s="101"/>
      <c r="K186" s="90"/>
      <c r="L186" s="90"/>
      <c r="M186" s="100"/>
    </row>
    <row r="187" spans="1:14" x14ac:dyDescent="0.25">
      <c r="A187" s="55" t="s">
        <v>458</v>
      </c>
      <c r="B187" s="27" t="s">
        <v>405</v>
      </c>
      <c r="C187" s="31" t="s">
        <v>451</v>
      </c>
      <c r="D187" s="9">
        <v>6</v>
      </c>
      <c r="E187" s="85">
        <v>4.0000000000000001E-3</v>
      </c>
      <c r="F187" s="76">
        <v>2.9980000000000002E-3</v>
      </c>
      <c r="G187" s="76">
        <f t="shared" si="6"/>
        <v>1.0019999999999999E-3</v>
      </c>
      <c r="I187" s="126"/>
      <c r="J187" s="101"/>
      <c r="K187" s="90"/>
      <c r="L187" s="90"/>
      <c r="M187" s="100"/>
    </row>
    <row r="188" spans="1:14" x14ac:dyDescent="0.25">
      <c r="A188" s="55" t="s">
        <v>460</v>
      </c>
      <c r="B188" s="27" t="s">
        <v>406</v>
      </c>
      <c r="C188" s="31" t="s">
        <v>613</v>
      </c>
      <c r="D188" s="9">
        <v>6</v>
      </c>
      <c r="E188" s="85">
        <v>5.0000000000000001E-4</v>
      </c>
      <c r="F188" s="76">
        <v>1.9999999999999999E-6</v>
      </c>
      <c r="G188" s="76">
        <f t="shared" si="6"/>
        <v>4.9799999999999996E-4</v>
      </c>
      <c r="I188" s="126"/>
      <c r="J188" s="101"/>
      <c r="K188" s="90"/>
      <c r="L188" s="90"/>
      <c r="M188" s="100"/>
    </row>
    <row r="189" spans="1:14" x14ac:dyDescent="0.25">
      <c r="A189" s="55" t="s">
        <v>458</v>
      </c>
      <c r="B189" s="27" t="s">
        <v>408</v>
      </c>
      <c r="C189" s="31" t="s">
        <v>452</v>
      </c>
      <c r="D189" s="9">
        <v>6</v>
      </c>
      <c r="E189" s="85">
        <v>2.0000000000000001E-4</v>
      </c>
      <c r="F189" s="76">
        <v>2.3500000000000001E-3</v>
      </c>
      <c r="G189" s="76">
        <f t="shared" si="6"/>
        <v>-2.15E-3</v>
      </c>
      <c r="I189" s="126"/>
      <c r="J189" s="101"/>
      <c r="K189" s="90"/>
      <c r="L189" s="90"/>
      <c r="M189" s="100"/>
      <c r="N189" s="21"/>
    </row>
    <row r="190" spans="1:14" x14ac:dyDescent="0.25">
      <c r="A190" s="56" t="s">
        <v>460</v>
      </c>
      <c r="B190" s="36" t="s">
        <v>510</v>
      </c>
      <c r="C190" s="37" t="s">
        <v>27</v>
      </c>
      <c r="D190" s="9">
        <v>6</v>
      </c>
      <c r="E190" s="85">
        <v>3.0000000000000001E-3</v>
      </c>
      <c r="F190" s="76">
        <v>1.9010000000000001E-3</v>
      </c>
      <c r="G190" s="76">
        <f t="shared" si="6"/>
        <v>1.0989999999999999E-3</v>
      </c>
      <c r="I190" s="126"/>
      <c r="J190" s="101"/>
      <c r="K190" s="90"/>
      <c r="L190" s="90"/>
      <c r="M190" s="109"/>
      <c r="N190" s="21"/>
    </row>
    <row r="191" spans="1:14" x14ac:dyDescent="0.25">
      <c r="A191" s="55" t="s">
        <v>460</v>
      </c>
      <c r="B191" s="27" t="s">
        <v>409</v>
      </c>
      <c r="C191" s="31" t="s">
        <v>25</v>
      </c>
      <c r="D191" s="9">
        <v>6</v>
      </c>
      <c r="E191" s="85">
        <v>1E-4</v>
      </c>
      <c r="F191" s="76">
        <v>2.6000000000000003E-4</v>
      </c>
      <c r="G191" s="76">
        <f t="shared" si="6"/>
        <v>-1.6000000000000004E-4</v>
      </c>
      <c r="I191" s="126"/>
      <c r="J191" s="101"/>
      <c r="K191" s="90"/>
      <c r="L191" s="90"/>
      <c r="M191" s="100"/>
      <c r="N191" s="21"/>
    </row>
    <row r="192" spans="1:14" x14ac:dyDescent="0.25">
      <c r="A192" s="55" t="s">
        <v>458</v>
      </c>
      <c r="B192" s="27" t="s">
        <v>499</v>
      </c>
      <c r="C192" s="31" t="s">
        <v>98</v>
      </c>
      <c r="D192" s="9">
        <v>6</v>
      </c>
      <c r="E192" s="85">
        <v>1E-3</v>
      </c>
      <c r="F192" s="76">
        <v>9.8499999999999998E-4</v>
      </c>
      <c r="G192" s="76">
        <f t="shared" si="6"/>
        <v>1.5000000000000039E-5</v>
      </c>
      <c r="I192" s="126"/>
      <c r="J192" s="101"/>
      <c r="K192" s="90"/>
      <c r="L192" s="90"/>
      <c r="M192" s="100"/>
      <c r="N192" s="21"/>
    </row>
    <row r="193" spans="1:14" x14ac:dyDescent="0.25">
      <c r="A193" s="55" t="s">
        <v>460</v>
      </c>
      <c r="B193" s="27" t="s">
        <v>504</v>
      </c>
      <c r="C193" s="31" t="s">
        <v>581</v>
      </c>
      <c r="D193" s="9">
        <v>6</v>
      </c>
      <c r="E193" s="85">
        <v>5.0000000000000001E-4</v>
      </c>
      <c r="F193" s="76">
        <v>2.1900000000000001E-4</v>
      </c>
      <c r="G193" s="76">
        <f t="shared" si="6"/>
        <v>2.81E-4</v>
      </c>
      <c r="I193" s="126"/>
      <c r="J193" s="101"/>
      <c r="K193" s="90"/>
      <c r="L193" s="90"/>
      <c r="M193" s="100"/>
      <c r="N193" s="21"/>
    </row>
    <row r="194" spans="1:14" ht="23.25" x14ac:dyDescent="0.25">
      <c r="A194" s="55" t="s">
        <v>457</v>
      </c>
      <c r="B194" s="27" t="s">
        <v>502</v>
      </c>
      <c r="C194" s="31" t="s">
        <v>454</v>
      </c>
      <c r="D194" s="9">
        <v>6</v>
      </c>
      <c r="E194" s="85">
        <v>0</v>
      </c>
      <c r="F194" s="76">
        <v>9.4399999999999996E-4</v>
      </c>
      <c r="G194" s="76">
        <f t="shared" si="6"/>
        <v>-9.4399999999999996E-4</v>
      </c>
      <c r="I194" s="126"/>
      <c r="J194" s="101"/>
      <c r="K194" s="90"/>
      <c r="L194" s="90"/>
      <c r="M194" s="100"/>
      <c r="N194" s="21"/>
    </row>
    <row r="195" spans="1:14" x14ac:dyDescent="0.25">
      <c r="A195" s="55" t="s">
        <v>460</v>
      </c>
      <c r="B195" s="27" t="s">
        <v>517</v>
      </c>
      <c r="C195" s="31" t="s">
        <v>609</v>
      </c>
      <c r="D195" s="9">
        <v>6</v>
      </c>
      <c r="E195" s="86">
        <v>1E-3</v>
      </c>
      <c r="F195" s="76">
        <v>5.8299999999999997E-4</v>
      </c>
      <c r="G195" s="76">
        <f t="shared" si="6"/>
        <v>4.1700000000000005E-4</v>
      </c>
      <c r="I195" s="126"/>
      <c r="J195" s="101"/>
      <c r="K195" s="90"/>
      <c r="L195" s="90"/>
      <c r="M195" s="100"/>
      <c r="N195" s="21"/>
    </row>
    <row r="196" spans="1:14" x14ac:dyDescent="0.25">
      <c r="A196" s="55" t="s">
        <v>458</v>
      </c>
      <c r="B196" s="27" t="s">
        <v>413</v>
      </c>
      <c r="C196" s="31" t="s">
        <v>140</v>
      </c>
      <c r="D196" s="9">
        <v>6</v>
      </c>
      <c r="E196" s="86">
        <v>0</v>
      </c>
      <c r="F196" s="76">
        <v>2.2100000000000001E-4</v>
      </c>
      <c r="G196" s="76">
        <f t="shared" si="6"/>
        <v>-2.2100000000000001E-4</v>
      </c>
      <c r="I196" s="126"/>
      <c r="J196" s="101"/>
      <c r="K196" s="90"/>
      <c r="L196" s="90"/>
      <c r="M196" s="100"/>
      <c r="N196" s="21"/>
    </row>
    <row r="197" spans="1:14" x14ac:dyDescent="0.25">
      <c r="A197" s="55" t="s">
        <v>460</v>
      </c>
      <c r="B197" s="27" t="s">
        <v>521</v>
      </c>
      <c r="C197" s="31" t="s">
        <v>142</v>
      </c>
      <c r="D197" s="9">
        <v>6</v>
      </c>
      <c r="E197" s="85">
        <v>1E-3</v>
      </c>
      <c r="F197" s="76">
        <v>1.9700000000000002E-4</v>
      </c>
      <c r="G197" s="76">
        <f t="shared" si="6"/>
        <v>8.03E-4</v>
      </c>
      <c r="I197" s="126"/>
      <c r="J197" s="101"/>
      <c r="K197" s="90"/>
      <c r="L197" s="90"/>
      <c r="M197" s="100"/>
      <c r="N197" s="21"/>
    </row>
    <row r="198" spans="1:14" x14ac:dyDescent="0.25">
      <c r="A198" s="55" t="s">
        <v>458</v>
      </c>
      <c r="B198" s="27" t="s">
        <v>414</v>
      </c>
      <c r="C198" s="31" t="s">
        <v>565</v>
      </c>
      <c r="D198" s="9">
        <v>6</v>
      </c>
      <c r="E198" s="85">
        <v>0</v>
      </c>
      <c r="F198" s="76">
        <v>8.1599999999999999E-4</v>
      </c>
      <c r="G198" s="76">
        <f t="shared" si="6"/>
        <v>-8.1599999999999999E-4</v>
      </c>
      <c r="I198" s="126"/>
      <c r="J198" s="101"/>
      <c r="K198" s="90"/>
      <c r="L198" s="90"/>
      <c r="M198" s="100"/>
      <c r="N198" s="21"/>
    </row>
    <row r="199" spans="1:14" x14ac:dyDescent="0.25">
      <c r="A199" s="55" t="s">
        <v>457</v>
      </c>
      <c r="B199" s="27" t="s">
        <v>512</v>
      </c>
      <c r="C199" s="31" t="s">
        <v>61</v>
      </c>
      <c r="D199" s="9">
        <v>6</v>
      </c>
      <c r="E199" s="85">
        <v>1.9E-3</v>
      </c>
      <c r="F199" s="76">
        <v>3.3500000000000001E-4</v>
      </c>
      <c r="G199" s="76">
        <f t="shared" si="6"/>
        <v>1.565E-3</v>
      </c>
      <c r="I199" s="126"/>
      <c r="J199" s="101"/>
      <c r="K199" s="90"/>
      <c r="L199" s="90"/>
      <c r="M199" s="100"/>
      <c r="N199" s="21"/>
    </row>
    <row r="200" spans="1:14" x14ac:dyDescent="0.25">
      <c r="A200" s="55" t="s">
        <v>457</v>
      </c>
      <c r="B200" s="27" t="s">
        <v>415</v>
      </c>
      <c r="C200" s="31" t="s">
        <v>455</v>
      </c>
      <c r="D200" s="9">
        <v>6</v>
      </c>
      <c r="E200" s="85">
        <v>0</v>
      </c>
      <c r="F200" s="76">
        <v>8.4000000000000009E-5</v>
      </c>
      <c r="G200" s="76">
        <f t="shared" si="6"/>
        <v>-8.4000000000000009E-5</v>
      </c>
      <c r="I200" s="126"/>
      <c r="J200" s="101"/>
      <c r="K200" s="90"/>
      <c r="L200" s="90"/>
      <c r="M200" s="100"/>
      <c r="N200" s="21"/>
    </row>
    <row r="201" spans="1:14" x14ac:dyDescent="0.25">
      <c r="A201" s="55" t="s">
        <v>458</v>
      </c>
      <c r="B201" s="27" t="s">
        <v>416</v>
      </c>
      <c r="C201" s="31" t="s">
        <v>97</v>
      </c>
      <c r="D201" s="9">
        <v>6</v>
      </c>
      <c r="E201" s="85">
        <v>0</v>
      </c>
      <c r="F201" s="76">
        <v>3.9100000000000002E-4</v>
      </c>
      <c r="G201" s="76">
        <f t="shared" si="6"/>
        <v>-3.9100000000000002E-4</v>
      </c>
      <c r="I201" s="126"/>
      <c r="J201" s="101"/>
      <c r="K201" s="90"/>
      <c r="L201" s="90"/>
      <c r="M201" s="100"/>
      <c r="N201" s="21"/>
    </row>
    <row r="202" spans="1:14" x14ac:dyDescent="0.25">
      <c r="A202" s="55" t="s">
        <v>458</v>
      </c>
      <c r="B202" s="36" t="s">
        <v>520</v>
      </c>
      <c r="C202" s="37" t="s">
        <v>612</v>
      </c>
      <c r="D202" s="9">
        <v>6</v>
      </c>
      <c r="E202" s="85">
        <v>0</v>
      </c>
      <c r="F202" s="76">
        <v>1.0399999999999999E-4</v>
      </c>
      <c r="G202" s="76">
        <f t="shared" si="6"/>
        <v>-1.0399999999999999E-4</v>
      </c>
      <c r="I202" s="126"/>
      <c r="J202" s="101"/>
      <c r="K202" s="90"/>
      <c r="L202" s="90"/>
      <c r="M202" s="109"/>
      <c r="N202" s="21"/>
    </row>
    <row r="203" spans="1:14" x14ac:dyDescent="0.25">
      <c r="A203" s="55" t="s">
        <v>460</v>
      </c>
      <c r="B203" s="27" t="s">
        <v>514</v>
      </c>
      <c r="C203" s="28" t="s">
        <v>606</v>
      </c>
      <c r="D203" s="9">
        <v>6</v>
      </c>
      <c r="E203" s="85">
        <v>1E-3</v>
      </c>
      <c r="F203" s="76">
        <v>6.5900000000000008E-4</v>
      </c>
      <c r="G203" s="76">
        <f t="shared" si="6"/>
        <v>3.4099999999999994E-4</v>
      </c>
      <c r="I203" s="128"/>
      <c r="J203" s="101"/>
      <c r="K203" s="90"/>
      <c r="L203" s="90"/>
      <c r="M203" s="100"/>
    </row>
    <row r="204" spans="1:14" x14ac:dyDescent="0.25">
      <c r="A204" s="55" t="s">
        <v>460</v>
      </c>
      <c r="B204" s="27" t="s">
        <v>506</v>
      </c>
      <c r="C204" s="31" t="s">
        <v>585</v>
      </c>
      <c r="D204" s="9">
        <v>6</v>
      </c>
      <c r="E204" s="85">
        <v>1E-4</v>
      </c>
      <c r="F204" s="76">
        <v>2.8000000000000003E-4</v>
      </c>
      <c r="G204" s="76">
        <f t="shared" si="6"/>
        <v>-1.8000000000000004E-4</v>
      </c>
      <c r="I204" s="126"/>
      <c r="J204" s="101"/>
      <c r="K204" s="90"/>
      <c r="L204" s="90"/>
      <c r="M204" s="100"/>
      <c r="N204" s="21"/>
    </row>
    <row r="205" spans="1:14" ht="23.25" x14ac:dyDescent="0.25">
      <c r="A205" s="55" t="s">
        <v>461</v>
      </c>
      <c r="B205" s="30" t="s">
        <v>516</v>
      </c>
      <c r="C205" s="38" t="s">
        <v>608</v>
      </c>
      <c r="D205" s="9">
        <v>6</v>
      </c>
      <c r="E205" s="86">
        <v>0</v>
      </c>
      <c r="F205" s="76">
        <v>1.63E-4</v>
      </c>
      <c r="G205" s="76">
        <f t="shared" si="6"/>
        <v>-1.63E-4</v>
      </c>
      <c r="I205" s="126"/>
      <c r="J205" s="101"/>
      <c r="K205" s="90"/>
      <c r="L205" s="90"/>
      <c r="M205" s="100"/>
    </row>
    <row r="206" spans="1:14" ht="23.25" x14ac:dyDescent="0.25">
      <c r="A206" s="55" t="s">
        <v>461</v>
      </c>
      <c r="B206" s="27" t="s">
        <v>518</v>
      </c>
      <c r="C206" s="31" t="s">
        <v>610</v>
      </c>
      <c r="D206" s="9">
        <v>6</v>
      </c>
      <c r="E206" s="86">
        <v>4.0000000000000001E-3</v>
      </c>
      <c r="F206" s="76">
        <v>2.99E-4</v>
      </c>
      <c r="G206" s="76">
        <f t="shared" si="6"/>
        <v>3.7010000000000003E-3</v>
      </c>
      <c r="I206" s="126"/>
      <c r="J206" s="101"/>
      <c r="K206" s="90"/>
      <c r="L206" s="90"/>
      <c r="M206" s="100"/>
      <c r="N206" s="21"/>
    </row>
    <row r="207" spans="1:14" x14ac:dyDescent="0.25">
      <c r="A207" s="55" t="s">
        <v>461</v>
      </c>
      <c r="B207" s="27" t="s">
        <v>498</v>
      </c>
      <c r="C207" s="31" t="s">
        <v>573</v>
      </c>
      <c r="D207" s="9">
        <v>6</v>
      </c>
      <c r="E207" s="85">
        <v>1E-4</v>
      </c>
      <c r="F207" s="76">
        <v>1.5200000000000001E-4</v>
      </c>
      <c r="G207" s="76">
        <f t="shared" si="6"/>
        <v>-5.2000000000000004E-5</v>
      </c>
      <c r="I207" s="126"/>
      <c r="J207" s="101"/>
      <c r="K207" s="90"/>
      <c r="L207" s="90"/>
      <c r="M207" s="100"/>
      <c r="N207" s="21"/>
    </row>
    <row r="208" spans="1:14" ht="33.75" x14ac:dyDescent="0.25">
      <c r="A208" s="55" t="s">
        <v>457</v>
      </c>
      <c r="B208" s="27" t="s">
        <v>147</v>
      </c>
      <c r="C208" s="31" t="s">
        <v>582</v>
      </c>
      <c r="D208" s="9">
        <v>6</v>
      </c>
      <c r="E208" s="85">
        <v>0</v>
      </c>
      <c r="F208" s="76">
        <v>4.3199999999999998E-4</v>
      </c>
      <c r="G208" s="76">
        <f t="shared" si="6"/>
        <v>-4.3199999999999998E-4</v>
      </c>
      <c r="I208" s="126"/>
      <c r="J208" s="101"/>
      <c r="K208" s="90"/>
      <c r="L208" s="90"/>
      <c r="M208" s="100"/>
    </row>
    <row r="209" spans="1:14" x14ac:dyDescent="0.25">
      <c r="A209" s="82" t="s">
        <v>457</v>
      </c>
      <c r="B209" s="84" t="s">
        <v>519</v>
      </c>
      <c r="C209" s="31" t="s">
        <v>611</v>
      </c>
      <c r="D209" s="9">
        <v>6</v>
      </c>
      <c r="E209" s="85">
        <v>1.1999999999999999E-3</v>
      </c>
      <c r="F209" s="76">
        <v>5.5000000000000002E-5</v>
      </c>
      <c r="G209" s="76">
        <f t="shared" si="6"/>
        <v>1.145E-3</v>
      </c>
      <c r="I209" s="126"/>
      <c r="J209" s="101"/>
      <c r="K209" s="90"/>
      <c r="L209" s="90"/>
      <c r="M209" s="100"/>
    </row>
    <row r="210" spans="1:14" x14ac:dyDescent="0.25">
      <c r="A210" s="82" t="s">
        <v>458</v>
      </c>
      <c r="B210" s="84" t="s">
        <v>495</v>
      </c>
      <c r="C210" s="31" t="s">
        <v>566</v>
      </c>
      <c r="D210" s="9">
        <v>6</v>
      </c>
      <c r="E210" s="85">
        <v>2.9999999999999997E-4</v>
      </c>
      <c r="F210" s="76">
        <v>7.2999999999999999E-5</v>
      </c>
      <c r="G210" s="76">
        <f t="shared" si="6"/>
        <v>2.2699999999999999E-4</v>
      </c>
      <c r="I210" s="126"/>
      <c r="J210" s="101"/>
      <c r="K210" s="90"/>
      <c r="L210" s="90"/>
      <c r="M210" s="100"/>
    </row>
    <row r="211" spans="1:14" x14ac:dyDescent="0.25">
      <c r="A211" s="55" t="s">
        <v>457</v>
      </c>
      <c r="B211" s="27" t="s">
        <v>525</v>
      </c>
      <c r="C211" s="31" t="s">
        <v>618</v>
      </c>
      <c r="D211" s="9">
        <v>6</v>
      </c>
      <c r="E211" s="85">
        <v>1E-3</v>
      </c>
      <c r="F211" s="76">
        <v>3.5999999999999997E-4</v>
      </c>
      <c r="G211" s="76">
        <f t="shared" si="6"/>
        <v>6.4000000000000005E-4</v>
      </c>
      <c r="I211" s="126"/>
      <c r="J211" s="101"/>
      <c r="K211" s="90"/>
      <c r="L211" s="90"/>
      <c r="M211" s="100"/>
    </row>
    <row r="212" spans="1:14" x14ac:dyDescent="0.25">
      <c r="A212" s="55" t="s">
        <v>457</v>
      </c>
      <c r="B212" s="25" t="s">
        <v>493</v>
      </c>
      <c r="C212" s="38" t="s">
        <v>564</v>
      </c>
      <c r="D212" s="9">
        <v>6</v>
      </c>
      <c r="E212" s="85">
        <v>5.0000000000000001E-3</v>
      </c>
      <c r="F212" s="76">
        <v>2.5000000000000001E-5</v>
      </c>
      <c r="G212" s="76">
        <f t="shared" ref="G212:G271" si="7">E212-F212</f>
        <v>4.9750000000000003E-3</v>
      </c>
      <c r="I212" s="126"/>
      <c r="J212" s="101"/>
      <c r="K212" s="90"/>
      <c r="L212" s="90"/>
      <c r="M212" s="109"/>
    </row>
    <row r="213" spans="1:14" x14ac:dyDescent="0.25">
      <c r="A213" s="58" t="s">
        <v>462</v>
      </c>
      <c r="B213" s="25" t="s">
        <v>334</v>
      </c>
      <c r="C213" s="31" t="s">
        <v>652</v>
      </c>
      <c r="D213" s="9">
        <v>7</v>
      </c>
      <c r="E213" s="85">
        <v>5.0000000000000002E-5</v>
      </c>
      <c r="F213" s="76">
        <v>2.3E-5</v>
      </c>
      <c r="G213" s="76">
        <f t="shared" si="7"/>
        <v>2.7000000000000002E-5</v>
      </c>
      <c r="I213" s="126"/>
      <c r="J213" s="101"/>
      <c r="K213" s="90"/>
      <c r="L213" s="90"/>
      <c r="M213" s="109"/>
    </row>
    <row r="214" spans="1:14" x14ac:dyDescent="0.25">
      <c r="A214" s="82" t="s">
        <v>462</v>
      </c>
      <c r="B214" s="31" t="s">
        <v>335</v>
      </c>
      <c r="C214" s="31" t="s">
        <v>644</v>
      </c>
      <c r="D214" s="9">
        <v>7</v>
      </c>
      <c r="E214" s="85">
        <v>8.0000000000000007E-5</v>
      </c>
      <c r="F214" s="76">
        <v>8.0000000000000007E-5</v>
      </c>
      <c r="G214" s="76">
        <f t="shared" si="7"/>
        <v>0</v>
      </c>
      <c r="I214" s="126"/>
      <c r="J214" s="101"/>
      <c r="K214" s="90"/>
      <c r="L214" s="90"/>
      <c r="M214" s="100"/>
    </row>
    <row r="215" spans="1:14" ht="23.25" x14ac:dyDescent="0.25">
      <c r="A215" s="55" t="s">
        <v>462</v>
      </c>
      <c r="B215" s="27" t="s">
        <v>337</v>
      </c>
      <c r="C215" s="31" t="s">
        <v>639</v>
      </c>
      <c r="D215" s="9">
        <v>7</v>
      </c>
      <c r="E215" s="86">
        <v>5.0000000000000001E-4</v>
      </c>
      <c r="F215" s="76">
        <v>5.4700000000000007E-4</v>
      </c>
      <c r="G215" s="76">
        <f t="shared" si="7"/>
        <v>-4.7000000000000058E-5</v>
      </c>
      <c r="I215" s="126"/>
      <c r="J215" s="101"/>
      <c r="K215" s="90"/>
      <c r="L215" s="90"/>
      <c r="M215" s="100"/>
    </row>
    <row r="216" spans="1:14" x14ac:dyDescent="0.25">
      <c r="A216" s="55" t="s">
        <v>462</v>
      </c>
      <c r="B216" s="27" t="s">
        <v>340</v>
      </c>
      <c r="C216" s="31" t="s">
        <v>623</v>
      </c>
      <c r="D216" s="9">
        <v>7</v>
      </c>
      <c r="E216" s="86">
        <v>1E-4</v>
      </c>
      <c r="F216" s="76">
        <v>7.7000000000000001E-5</v>
      </c>
      <c r="G216" s="76">
        <f t="shared" si="7"/>
        <v>2.3000000000000003E-5</v>
      </c>
      <c r="I216" s="126"/>
      <c r="J216" s="101"/>
      <c r="K216" s="90"/>
      <c r="L216" s="90"/>
      <c r="M216" s="100"/>
      <c r="N216" s="21"/>
    </row>
    <row r="217" spans="1:14" x14ac:dyDescent="0.25">
      <c r="A217" s="55" t="s">
        <v>463</v>
      </c>
      <c r="B217" s="27" t="s">
        <v>341</v>
      </c>
      <c r="C217" s="31" t="s">
        <v>630</v>
      </c>
      <c r="D217" s="9">
        <v>7</v>
      </c>
      <c r="E217" s="85">
        <v>3.2000000000000003E-4</v>
      </c>
      <c r="F217" s="76">
        <v>2.8299999999999999E-4</v>
      </c>
      <c r="G217" s="76">
        <f t="shared" si="7"/>
        <v>3.7000000000000032E-5</v>
      </c>
      <c r="I217" s="126"/>
      <c r="J217" s="101"/>
      <c r="K217" s="90"/>
      <c r="L217" s="90"/>
      <c r="M217" s="100"/>
    </row>
    <row r="218" spans="1:14" x14ac:dyDescent="0.25">
      <c r="A218" s="55" t="s">
        <v>462</v>
      </c>
      <c r="B218" s="27" t="s">
        <v>343</v>
      </c>
      <c r="C218" s="31" t="s">
        <v>589</v>
      </c>
      <c r="D218" s="9">
        <v>7</v>
      </c>
      <c r="E218" s="85">
        <v>2.0999999999999998E-4</v>
      </c>
      <c r="F218" s="76">
        <v>5.3999999999999998E-5</v>
      </c>
      <c r="G218" s="76">
        <f t="shared" si="7"/>
        <v>1.56E-4</v>
      </c>
      <c r="I218" s="126"/>
      <c r="J218" s="101"/>
      <c r="K218" s="90"/>
      <c r="L218" s="90"/>
      <c r="M218" s="100"/>
    </row>
    <row r="219" spans="1:14" ht="23.25" x14ac:dyDescent="0.25">
      <c r="A219" s="55" t="s">
        <v>462</v>
      </c>
      <c r="B219" s="25" t="s">
        <v>345</v>
      </c>
      <c r="C219" s="38" t="s">
        <v>631</v>
      </c>
      <c r="D219" s="9">
        <v>7</v>
      </c>
      <c r="E219" s="85">
        <v>2.6000000000000003E-4</v>
      </c>
      <c r="F219" s="76">
        <v>1.6800000000000002E-4</v>
      </c>
      <c r="G219" s="76">
        <f t="shared" si="7"/>
        <v>9.2000000000000014E-5</v>
      </c>
      <c r="I219" s="126"/>
      <c r="J219" s="101"/>
      <c r="K219" s="90"/>
      <c r="L219" s="90"/>
      <c r="M219" s="109"/>
    </row>
    <row r="220" spans="1:14" x14ac:dyDescent="0.25">
      <c r="A220" s="55" t="s">
        <v>462</v>
      </c>
      <c r="B220" s="27" t="s">
        <v>346</v>
      </c>
      <c r="C220" s="31" t="s">
        <v>631</v>
      </c>
      <c r="D220" s="9">
        <v>7</v>
      </c>
      <c r="E220" s="85">
        <v>5.2000000000000006E-4</v>
      </c>
      <c r="F220" s="76">
        <v>2.8699999999999998E-4</v>
      </c>
      <c r="G220" s="76">
        <f t="shared" si="7"/>
        <v>2.3300000000000008E-4</v>
      </c>
      <c r="I220" s="126"/>
      <c r="J220" s="101"/>
      <c r="K220" s="90"/>
      <c r="L220" s="90"/>
      <c r="M220" s="100"/>
    </row>
    <row r="221" spans="1:14" x14ac:dyDescent="0.25">
      <c r="A221" s="55" t="s">
        <v>462</v>
      </c>
      <c r="B221" s="27" t="s">
        <v>348</v>
      </c>
      <c r="C221" s="31" t="s">
        <v>643</v>
      </c>
      <c r="D221" s="9">
        <v>7</v>
      </c>
      <c r="E221" s="85">
        <v>4.0000000000000002E-4</v>
      </c>
      <c r="F221" s="76">
        <v>2.9999999999999997E-4</v>
      </c>
      <c r="G221" s="76">
        <f t="shared" si="7"/>
        <v>1.0000000000000005E-4</v>
      </c>
      <c r="I221" s="126"/>
      <c r="J221" s="101"/>
      <c r="K221" s="90"/>
      <c r="L221" s="90"/>
      <c r="M221" s="100"/>
    </row>
    <row r="222" spans="1:14" x14ac:dyDescent="0.25">
      <c r="A222" s="55" t="s">
        <v>462</v>
      </c>
      <c r="B222" s="27" t="s">
        <v>526</v>
      </c>
      <c r="C222" s="31" t="s">
        <v>620</v>
      </c>
      <c r="D222" s="9">
        <v>7</v>
      </c>
      <c r="E222" s="85">
        <v>0</v>
      </c>
      <c r="F222" s="76">
        <v>1.64E-4</v>
      </c>
      <c r="G222" s="76">
        <f t="shared" si="7"/>
        <v>-1.64E-4</v>
      </c>
      <c r="I222" s="126"/>
      <c r="J222" s="101"/>
      <c r="K222" s="90"/>
      <c r="L222" s="90"/>
      <c r="M222" s="100"/>
    </row>
    <row r="223" spans="1:14" ht="23.25" x14ac:dyDescent="0.25">
      <c r="A223" s="55" t="s">
        <v>462</v>
      </c>
      <c r="B223" s="27" t="s">
        <v>31</v>
      </c>
      <c r="C223" s="28" t="s">
        <v>634</v>
      </c>
      <c r="D223" s="9">
        <v>7</v>
      </c>
      <c r="E223" s="85">
        <v>3.5E-4</v>
      </c>
      <c r="F223" s="76">
        <v>1.74E-4</v>
      </c>
      <c r="G223" s="76">
        <f t="shared" si="7"/>
        <v>1.76E-4</v>
      </c>
      <c r="I223" s="126"/>
      <c r="J223" s="101"/>
      <c r="K223" s="90"/>
      <c r="L223" s="90"/>
      <c r="M223" s="100"/>
    </row>
    <row r="224" spans="1:14" x14ac:dyDescent="0.25">
      <c r="A224" s="55" t="s">
        <v>462</v>
      </c>
      <c r="B224" s="32" t="s">
        <v>349</v>
      </c>
      <c r="C224" s="28" t="s">
        <v>637</v>
      </c>
      <c r="D224" s="9">
        <v>7</v>
      </c>
      <c r="E224" s="85">
        <v>2.7E-4</v>
      </c>
      <c r="F224" s="76">
        <v>1.35E-4</v>
      </c>
      <c r="G224" s="76">
        <f t="shared" si="7"/>
        <v>1.35E-4</v>
      </c>
      <c r="I224" s="126"/>
      <c r="J224" s="101"/>
      <c r="K224" s="90"/>
      <c r="L224" s="90"/>
      <c r="M224" s="100"/>
    </row>
    <row r="225" spans="1:13" ht="23.25" x14ac:dyDescent="0.25">
      <c r="A225" s="55" t="s">
        <v>462</v>
      </c>
      <c r="B225" s="27" t="s">
        <v>351</v>
      </c>
      <c r="C225" s="28" t="s">
        <v>619</v>
      </c>
      <c r="D225" s="9">
        <v>7</v>
      </c>
      <c r="E225" s="86">
        <v>1.1999999999999999E-4</v>
      </c>
      <c r="F225" s="76">
        <v>5.3999999999999998E-5</v>
      </c>
      <c r="G225" s="76">
        <f t="shared" si="7"/>
        <v>6.5999999999999992E-5</v>
      </c>
      <c r="I225" s="126"/>
      <c r="J225" s="101"/>
      <c r="K225" s="90"/>
      <c r="L225" s="90"/>
      <c r="M225" s="100"/>
    </row>
    <row r="226" spans="1:13" x14ac:dyDescent="0.25">
      <c r="A226" s="55" t="s">
        <v>462</v>
      </c>
      <c r="B226" s="27" t="s">
        <v>535</v>
      </c>
      <c r="C226" s="28" t="s">
        <v>654</v>
      </c>
      <c r="D226" s="9">
        <v>7</v>
      </c>
      <c r="E226" s="86">
        <v>0</v>
      </c>
      <c r="F226" s="76">
        <v>9.9000000000000008E-5</v>
      </c>
      <c r="G226" s="76">
        <f t="shared" si="7"/>
        <v>-9.9000000000000008E-5</v>
      </c>
      <c r="I226" s="128"/>
      <c r="J226" s="101"/>
      <c r="K226" s="90"/>
      <c r="L226" s="90"/>
      <c r="M226" s="106"/>
    </row>
    <row r="227" spans="1:13" ht="23.25" x14ac:dyDescent="0.25">
      <c r="A227" s="55" t="s">
        <v>462</v>
      </c>
      <c r="B227" s="27" t="s">
        <v>355</v>
      </c>
      <c r="C227" s="31" t="s">
        <v>641</v>
      </c>
      <c r="D227" s="9">
        <v>7</v>
      </c>
      <c r="E227" s="85">
        <v>1E-4</v>
      </c>
      <c r="F227" s="76">
        <v>8.5000000000000006E-5</v>
      </c>
      <c r="G227" s="76">
        <f t="shared" si="7"/>
        <v>1.4999999999999999E-5</v>
      </c>
      <c r="I227" s="126"/>
      <c r="J227" s="101"/>
      <c r="K227" s="90"/>
      <c r="L227" s="90"/>
      <c r="M227" s="100"/>
    </row>
    <row r="228" spans="1:13" x14ac:dyDescent="0.25">
      <c r="A228" s="55" t="s">
        <v>472</v>
      </c>
      <c r="B228" s="27" t="s">
        <v>527</v>
      </c>
      <c r="C228" s="28" t="s">
        <v>621</v>
      </c>
      <c r="D228" s="9">
        <v>7</v>
      </c>
      <c r="E228" s="85">
        <v>4.2999999999999999E-4</v>
      </c>
      <c r="F228" s="76">
        <v>1.2400000000000001E-4</v>
      </c>
      <c r="G228" s="76">
        <f t="shared" si="7"/>
        <v>3.0599999999999996E-4</v>
      </c>
      <c r="I228" s="126"/>
      <c r="J228" s="101"/>
      <c r="K228" s="90"/>
      <c r="L228" s="90"/>
      <c r="M228" s="100"/>
    </row>
    <row r="229" spans="1:13" x14ac:dyDescent="0.25">
      <c r="A229" s="55" t="s">
        <v>462</v>
      </c>
      <c r="B229" s="32" t="s">
        <v>358</v>
      </c>
      <c r="C229" s="28" t="s">
        <v>648</v>
      </c>
      <c r="D229" s="9">
        <v>7</v>
      </c>
      <c r="E229" s="85">
        <v>7.0000000000000007E-5</v>
      </c>
      <c r="F229" s="76">
        <v>5.1999999999999997E-5</v>
      </c>
      <c r="G229" s="76">
        <f t="shared" si="7"/>
        <v>1.8000000000000011E-5</v>
      </c>
      <c r="I229" s="126"/>
      <c r="J229" s="101"/>
      <c r="K229" s="90"/>
      <c r="L229" s="90"/>
      <c r="M229" s="112"/>
    </row>
    <row r="230" spans="1:13" ht="23.25" x14ac:dyDescent="0.25">
      <c r="A230" s="57" t="s">
        <v>462</v>
      </c>
      <c r="B230" s="25" t="s">
        <v>360</v>
      </c>
      <c r="C230" s="26" t="s">
        <v>633</v>
      </c>
      <c r="D230" s="9">
        <v>7</v>
      </c>
      <c r="E230" s="85">
        <v>1E-4</v>
      </c>
      <c r="F230" s="76">
        <v>9.9999999999999995E-7</v>
      </c>
      <c r="G230" s="76">
        <f t="shared" si="7"/>
        <v>9.9000000000000008E-5</v>
      </c>
      <c r="I230" s="126"/>
      <c r="J230" s="101"/>
      <c r="K230" s="90"/>
      <c r="L230" s="90"/>
      <c r="M230" s="113"/>
    </row>
    <row r="231" spans="1:13" x14ac:dyDescent="0.25">
      <c r="A231" s="55" t="s">
        <v>13</v>
      </c>
      <c r="B231" s="27" t="s">
        <v>365</v>
      </c>
      <c r="C231" s="31" t="s">
        <v>642</v>
      </c>
      <c r="D231" s="9">
        <v>7</v>
      </c>
      <c r="E231" s="85">
        <v>1.1999999999999999E-4</v>
      </c>
      <c r="F231" s="76">
        <v>3.4E-5</v>
      </c>
      <c r="G231" s="76">
        <f t="shared" si="7"/>
        <v>8.599999999999999E-5</v>
      </c>
      <c r="I231" s="126"/>
      <c r="J231" s="101"/>
      <c r="K231" s="90"/>
      <c r="L231" s="90"/>
      <c r="M231" s="100"/>
    </row>
    <row r="232" spans="1:13" ht="23.25" x14ac:dyDescent="0.25">
      <c r="A232" s="55" t="s">
        <v>472</v>
      </c>
      <c r="B232" s="27" t="s">
        <v>370</v>
      </c>
      <c r="C232" s="28" t="s">
        <v>439</v>
      </c>
      <c r="D232" s="9">
        <v>7</v>
      </c>
      <c r="E232" s="85">
        <v>2.9999999999999997E-4</v>
      </c>
      <c r="F232" s="76">
        <v>1.5900000000000002E-4</v>
      </c>
      <c r="G232" s="76">
        <f t="shared" si="7"/>
        <v>1.4099999999999996E-4</v>
      </c>
      <c r="I232" s="126"/>
      <c r="J232" s="101"/>
      <c r="K232" s="90"/>
      <c r="L232" s="90"/>
      <c r="M232" s="100"/>
    </row>
    <row r="233" spans="1:13" x14ac:dyDescent="0.25">
      <c r="A233" s="55" t="s">
        <v>462</v>
      </c>
      <c r="B233" s="27" t="s">
        <v>371</v>
      </c>
      <c r="C233" s="28" t="s">
        <v>650</v>
      </c>
      <c r="D233" s="9">
        <v>7</v>
      </c>
      <c r="E233" s="85">
        <v>2.0000000000000002E-5</v>
      </c>
      <c r="F233" s="76">
        <v>1.2999999999999999E-5</v>
      </c>
      <c r="G233" s="76">
        <f t="shared" si="7"/>
        <v>7.0000000000000024E-6</v>
      </c>
      <c r="I233" s="126"/>
      <c r="J233" s="101"/>
      <c r="K233" s="90"/>
      <c r="L233" s="90"/>
      <c r="M233" s="100"/>
    </row>
    <row r="234" spans="1:13" ht="23.25" x14ac:dyDescent="0.25">
      <c r="A234" s="55" t="s">
        <v>462</v>
      </c>
      <c r="B234" s="27" t="s">
        <v>375</v>
      </c>
      <c r="C234" s="28" t="s">
        <v>624</v>
      </c>
      <c r="D234" s="9">
        <v>7</v>
      </c>
      <c r="E234" s="85">
        <v>2.0000000000000002E-5</v>
      </c>
      <c r="F234" s="76">
        <v>6.9999999999999999E-6</v>
      </c>
      <c r="G234" s="76">
        <f t="shared" si="7"/>
        <v>1.3000000000000001E-5</v>
      </c>
      <c r="I234" s="126"/>
      <c r="J234" s="101"/>
      <c r="K234" s="90"/>
      <c r="L234" s="90"/>
      <c r="M234" s="100"/>
    </row>
    <row r="235" spans="1:13" x14ac:dyDescent="0.25">
      <c r="A235" s="55" t="s">
        <v>462</v>
      </c>
      <c r="B235" s="32" t="s">
        <v>376</v>
      </c>
      <c r="C235" s="28" t="s">
        <v>645</v>
      </c>
      <c r="D235" s="9">
        <v>7</v>
      </c>
      <c r="E235" s="86">
        <v>1E-4</v>
      </c>
      <c r="F235" s="76">
        <v>7.0999999999999991E-5</v>
      </c>
      <c r="G235" s="76">
        <f t="shared" si="7"/>
        <v>2.9000000000000014E-5</v>
      </c>
      <c r="I235" s="126"/>
      <c r="J235" s="101"/>
      <c r="K235" s="90"/>
      <c r="L235" s="90"/>
      <c r="M235" s="106"/>
    </row>
    <row r="236" spans="1:13" x14ac:dyDescent="0.25">
      <c r="A236" s="55" t="s">
        <v>462</v>
      </c>
      <c r="B236" s="32" t="s">
        <v>729</v>
      </c>
      <c r="C236" s="28" t="s">
        <v>738</v>
      </c>
      <c r="D236" s="9">
        <v>7</v>
      </c>
      <c r="E236" s="86">
        <v>2.9999999999999997E-4</v>
      </c>
      <c r="F236" s="76">
        <v>1.709E-3</v>
      </c>
      <c r="G236" s="76">
        <f t="shared" si="7"/>
        <v>-1.4090000000000001E-3</v>
      </c>
      <c r="I236" s="126"/>
      <c r="J236" s="101"/>
      <c r="K236" s="90"/>
      <c r="L236" s="90"/>
      <c r="M236" s="105"/>
    </row>
    <row r="237" spans="1:13" x14ac:dyDescent="0.25">
      <c r="A237" s="55" t="s">
        <v>462</v>
      </c>
      <c r="B237" s="27" t="s">
        <v>379</v>
      </c>
      <c r="C237" s="28" t="s">
        <v>649</v>
      </c>
      <c r="D237" s="9">
        <v>7</v>
      </c>
      <c r="E237" s="85">
        <v>1.9999999999999999E-6</v>
      </c>
      <c r="F237" s="76">
        <v>9.9999999999999995E-7</v>
      </c>
      <c r="G237" s="76">
        <f t="shared" si="7"/>
        <v>9.9999999999999995E-7</v>
      </c>
      <c r="I237" s="126"/>
      <c r="J237" s="101"/>
      <c r="K237" s="90"/>
      <c r="L237" s="90"/>
      <c r="M237" s="100"/>
    </row>
    <row r="238" spans="1:13" x14ac:dyDescent="0.25">
      <c r="A238" s="55" t="s">
        <v>462</v>
      </c>
      <c r="B238" s="27" t="s">
        <v>383</v>
      </c>
      <c r="C238" s="28" t="s">
        <v>638</v>
      </c>
      <c r="D238" s="9">
        <v>7</v>
      </c>
      <c r="E238" s="85">
        <v>0</v>
      </c>
      <c r="F238" s="76">
        <v>9.9999999999999995E-7</v>
      </c>
      <c r="G238" s="76">
        <f t="shared" si="7"/>
        <v>-9.9999999999999995E-7</v>
      </c>
      <c r="I238" s="126"/>
      <c r="J238" s="101"/>
      <c r="K238" s="90"/>
      <c r="L238" s="90"/>
      <c r="M238" s="100"/>
    </row>
    <row r="239" spans="1:13" x14ac:dyDescent="0.25">
      <c r="A239" s="55" t="s">
        <v>462</v>
      </c>
      <c r="B239" s="27" t="s">
        <v>534</v>
      </c>
      <c r="C239" s="28" t="s">
        <v>653</v>
      </c>
      <c r="D239" s="9">
        <v>7</v>
      </c>
      <c r="E239" s="85">
        <v>2.0000000000000001E-4</v>
      </c>
      <c r="F239" s="76">
        <v>3.5000000000000004E-5</v>
      </c>
      <c r="G239" s="76">
        <f t="shared" si="7"/>
        <v>1.65E-4</v>
      </c>
      <c r="I239" s="126"/>
      <c r="J239" s="101"/>
      <c r="K239" s="90"/>
      <c r="L239" s="90"/>
      <c r="M239" s="100"/>
    </row>
    <row r="240" spans="1:13" ht="23.25" x14ac:dyDescent="0.25">
      <c r="A240" s="55" t="s">
        <v>462</v>
      </c>
      <c r="B240" s="32" t="s">
        <v>385</v>
      </c>
      <c r="C240" s="28" t="s">
        <v>632</v>
      </c>
      <c r="D240" s="9">
        <v>7</v>
      </c>
      <c r="E240" s="85">
        <v>2.0000000000000001E-4</v>
      </c>
      <c r="F240" s="76">
        <v>2.5599999999999999E-4</v>
      </c>
      <c r="G240" s="76">
        <f t="shared" si="7"/>
        <v>-5.5999999999999979E-5</v>
      </c>
      <c r="I240" s="128"/>
      <c r="J240" s="101"/>
      <c r="K240" s="90"/>
      <c r="L240" s="90"/>
      <c r="M240" s="106"/>
    </row>
    <row r="241" spans="1:13" x14ac:dyDescent="0.25">
      <c r="A241" s="55" t="s">
        <v>462</v>
      </c>
      <c r="B241" s="27" t="s">
        <v>731</v>
      </c>
      <c r="C241" s="28" t="s">
        <v>739</v>
      </c>
      <c r="D241" s="9">
        <v>7</v>
      </c>
      <c r="E241" s="85">
        <v>1.9999999999999999E-6</v>
      </c>
      <c r="F241" s="76">
        <v>1.9999999999999999E-6</v>
      </c>
      <c r="G241" s="76">
        <f t="shared" si="7"/>
        <v>0</v>
      </c>
      <c r="I241" s="126"/>
      <c r="J241" s="101"/>
      <c r="K241" s="90"/>
      <c r="L241" s="90"/>
      <c r="M241" s="100"/>
    </row>
    <row r="242" spans="1:13" ht="23.25" x14ac:dyDescent="0.25">
      <c r="A242" s="55" t="s">
        <v>462</v>
      </c>
      <c r="B242" s="27" t="s">
        <v>390</v>
      </c>
      <c r="C242" s="28" t="s">
        <v>625</v>
      </c>
      <c r="D242" s="9">
        <v>7</v>
      </c>
      <c r="E242" s="85">
        <v>2.9999999999999997E-5</v>
      </c>
      <c r="F242" s="76">
        <v>1.66E-4</v>
      </c>
      <c r="G242" s="76">
        <f t="shared" si="7"/>
        <v>-1.36E-4</v>
      </c>
      <c r="I242" s="126"/>
      <c r="J242" s="101"/>
      <c r="K242" s="90"/>
      <c r="L242" s="90"/>
      <c r="M242" s="100"/>
    </row>
    <row r="243" spans="1:13" ht="23.25" x14ac:dyDescent="0.25">
      <c r="A243" s="55" t="s">
        <v>462</v>
      </c>
      <c r="B243" s="27" t="s">
        <v>391</v>
      </c>
      <c r="C243" s="28" t="s">
        <v>442</v>
      </c>
      <c r="D243" s="9">
        <v>7</v>
      </c>
      <c r="E243" s="85">
        <v>2.0999999999999998E-4</v>
      </c>
      <c r="F243" s="76">
        <v>2.4600000000000002E-4</v>
      </c>
      <c r="G243" s="76">
        <f t="shared" si="7"/>
        <v>-3.6000000000000035E-5</v>
      </c>
      <c r="I243" s="126"/>
      <c r="J243" s="101"/>
      <c r="K243" s="90"/>
      <c r="L243" s="90"/>
      <c r="M243" s="100"/>
    </row>
    <row r="244" spans="1:13" ht="23.25" x14ac:dyDescent="0.25">
      <c r="A244" s="55" t="s">
        <v>462</v>
      </c>
      <c r="B244" s="27" t="s">
        <v>392</v>
      </c>
      <c r="C244" s="28" t="s">
        <v>628</v>
      </c>
      <c r="D244" s="9">
        <v>7</v>
      </c>
      <c r="E244" s="85">
        <v>5.0000000000000001E-4</v>
      </c>
      <c r="F244" s="76">
        <v>4.6899999999999996E-4</v>
      </c>
      <c r="G244" s="76">
        <f t="shared" si="7"/>
        <v>3.1000000000000049E-5</v>
      </c>
      <c r="I244" s="126"/>
      <c r="J244" s="101"/>
      <c r="K244" s="90"/>
      <c r="L244" s="90"/>
      <c r="M244" s="100"/>
    </row>
    <row r="245" spans="1:13" x14ac:dyDescent="0.25">
      <c r="A245" s="55" t="s">
        <v>467</v>
      </c>
      <c r="B245" s="27" t="s">
        <v>530</v>
      </c>
      <c r="C245" s="28" t="s">
        <v>444</v>
      </c>
      <c r="D245" s="9">
        <v>7</v>
      </c>
      <c r="E245" s="86">
        <v>4.0000000000000002E-4</v>
      </c>
      <c r="F245" s="76">
        <v>2.9099999999999997E-4</v>
      </c>
      <c r="G245" s="76">
        <f t="shared" si="7"/>
        <v>1.0900000000000005E-4</v>
      </c>
      <c r="I245" s="126"/>
      <c r="J245" s="101"/>
      <c r="K245" s="90"/>
      <c r="L245" s="90"/>
      <c r="M245" s="100"/>
    </row>
    <row r="246" spans="1:13" x14ac:dyDescent="0.25">
      <c r="A246" s="55" t="s">
        <v>462</v>
      </c>
      <c r="B246" s="27" t="s">
        <v>529</v>
      </c>
      <c r="C246" s="28" t="s">
        <v>635</v>
      </c>
      <c r="D246" s="9">
        <v>7</v>
      </c>
      <c r="E246" s="86">
        <v>3.0000000000000001E-3</v>
      </c>
      <c r="F246" s="76">
        <v>1.02E-4</v>
      </c>
      <c r="G246" s="76">
        <f t="shared" si="7"/>
        <v>2.898E-3</v>
      </c>
      <c r="I246" s="126"/>
      <c r="J246" s="101"/>
      <c r="K246" s="90"/>
      <c r="L246" s="90"/>
      <c r="M246" s="100"/>
    </row>
    <row r="247" spans="1:13" x14ac:dyDescent="0.25">
      <c r="A247" s="55" t="s">
        <v>462</v>
      </c>
      <c r="B247" s="27" t="s">
        <v>697</v>
      </c>
      <c r="C247" s="28" t="s">
        <v>708</v>
      </c>
      <c r="D247" s="9">
        <v>7</v>
      </c>
      <c r="E247" s="85">
        <v>2.0000000000000001E-4</v>
      </c>
      <c r="F247" s="76">
        <v>3.6699999999999998E-4</v>
      </c>
      <c r="G247" s="76">
        <f t="shared" si="7"/>
        <v>-1.6699999999999997E-4</v>
      </c>
      <c r="I247" s="126"/>
      <c r="J247" s="101"/>
      <c r="K247" s="90"/>
      <c r="L247" s="90"/>
      <c r="M247" s="100"/>
    </row>
    <row r="248" spans="1:13" x14ac:dyDescent="0.25">
      <c r="A248" s="60" t="s">
        <v>462</v>
      </c>
      <c r="B248" s="27" t="s">
        <v>127</v>
      </c>
      <c r="C248" s="28" t="s">
        <v>633</v>
      </c>
      <c r="D248" s="9">
        <v>7</v>
      </c>
      <c r="E248" s="85">
        <v>2.9999999999999997E-4</v>
      </c>
      <c r="F248" s="76">
        <v>4.3800000000000002E-4</v>
      </c>
      <c r="G248" s="76">
        <f t="shared" si="7"/>
        <v>-1.3800000000000005E-4</v>
      </c>
      <c r="I248" s="126"/>
      <c r="J248" s="101"/>
      <c r="K248" s="90"/>
      <c r="L248" s="90"/>
      <c r="M248" s="100"/>
    </row>
    <row r="249" spans="1:13" x14ac:dyDescent="0.25">
      <c r="A249" s="55" t="s">
        <v>462</v>
      </c>
      <c r="B249" s="27" t="s">
        <v>400</v>
      </c>
      <c r="C249" s="28" t="s">
        <v>627</v>
      </c>
      <c r="D249" s="9">
        <v>7</v>
      </c>
      <c r="E249" s="85">
        <v>1E-4</v>
      </c>
      <c r="F249" s="76">
        <v>4.1E-5</v>
      </c>
      <c r="G249" s="76">
        <f t="shared" si="7"/>
        <v>5.9000000000000004E-5</v>
      </c>
      <c r="I249" s="126"/>
      <c r="J249" s="101"/>
      <c r="K249" s="90"/>
      <c r="L249" s="90"/>
      <c r="M249" s="100"/>
    </row>
    <row r="250" spans="1:13" ht="23.25" x14ac:dyDescent="0.25">
      <c r="A250" s="55" t="s">
        <v>462</v>
      </c>
      <c r="B250" s="27" t="s">
        <v>401</v>
      </c>
      <c r="C250" s="28" t="s">
        <v>647</v>
      </c>
      <c r="D250" s="9">
        <v>7</v>
      </c>
      <c r="E250" s="85">
        <v>1E-4</v>
      </c>
      <c r="F250" s="76">
        <v>3.5999999999999994E-5</v>
      </c>
      <c r="G250" s="76">
        <f t="shared" si="7"/>
        <v>6.4000000000000011E-5</v>
      </c>
      <c r="I250" s="128"/>
      <c r="J250" s="101"/>
      <c r="K250" s="90"/>
      <c r="L250" s="90"/>
      <c r="M250" s="100"/>
    </row>
    <row r="251" spans="1:13" x14ac:dyDescent="0.25">
      <c r="A251" s="55" t="s">
        <v>460</v>
      </c>
      <c r="B251" s="27" t="s">
        <v>407</v>
      </c>
      <c r="C251" s="28" t="s">
        <v>636</v>
      </c>
      <c r="D251" s="9">
        <v>7</v>
      </c>
      <c r="E251" s="85">
        <v>2.9999999999999997E-4</v>
      </c>
      <c r="F251" s="76">
        <v>2.32E-4</v>
      </c>
      <c r="G251" s="76">
        <f t="shared" si="7"/>
        <v>6.7999999999999972E-5</v>
      </c>
      <c r="I251" s="126"/>
      <c r="J251" s="101"/>
      <c r="K251" s="90"/>
      <c r="L251" s="90"/>
      <c r="M251" s="100"/>
    </row>
    <row r="252" spans="1:13" x14ac:dyDescent="0.25">
      <c r="A252" s="61" t="s">
        <v>460</v>
      </c>
      <c r="B252" s="33" t="s">
        <v>28</v>
      </c>
      <c r="C252" s="34" t="s">
        <v>622</v>
      </c>
      <c r="D252" s="9">
        <v>7</v>
      </c>
      <c r="E252" s="85">
        <v>8.0000000000000007E-5</v>
      </c>
      <c r="F252" s="76">
        <v>4.4900000000000002E-4</v>
      </c>
      <c r="G252" s="76">
        <f t="shared" si="7"/>
        <v>-3.6900000000000002E-4</v>
      </c>
      <c r="I252" s="126"/>
      <c r="J252" s="101"/>
      <c r="K252" s="90"/>
      <c r="L252" s="90"/>
      <c r="M252" s="109"/>
    </row>
    <row r="253" spans="1:13" x14ac:dyDescent="0.25">
      <c r="A253" s="55" t="s">
        <v>457</v>
      </c>
      <c r="B253" s="27" t="s">
        <v>128</v>
      </c>
      <c r="C253" s="28" t="s">
        <v>629</v>
      </c>
      <c r="D253" s="9">
        <v>7</v>
      </c>
      <c r="E253" s="85">
        <v>0</v>
      </c>
      <c r="F253" s="76">
        <v>1.6100000000000001E-4</v>
      </c>
      <c r="G253" s="76">
        <f t="shared" si="7"/>
        <v>-1.6100000000000001E-4</v>
      </c>
      <c r="I253" s="126"/>
      <c r="J253" s="101"/>
      <c r="K253" s="90"/>
      <c r="L253" s="90"/>
      <c r="M253" s="100"/>
    </row>
    <row r="254" spans="1:13" x14ac:dyDescent="0.25">
      <c r="A254" s="55" t="s">
        <v>460</v>
      </c>
      <c r="B254" s="27" t="s">
        <v>532</v>
      </c>
      <c r="C254" s="28" t="s">
        <v>646</v>
      </c>
      <c r="D254" s="9">
        <v>7</v>
      </c>
      <c r="E254" s="85">
        <v>2.0000000000000001E-4</v>
      </c>
      <c r="F254" s="76">
        <v>7.7999999999999999E-5</v>
      </c>
      <c r="G254" s="76">
        <f t="shared" si="7"/>
        <v>1.2200000000000001E-4</v>
      </c>
      <c r="I254" s="126"/>
      <c r="J254" s="101"/>
      <c r="K254" s="90"/>
      <c r="L254" s="90"/>
      <c r="M254" s="100"/>
    </row>
    <row r="255" spans="1:13" x14ac:dyDescent="0.25">
      <c r="A255" s="55" t="s">
        <v>460</v>
      </c>
      <c r="B255" s="32" t="s">
        <v>698</v>
      </c>
      <c r="C255" s="28" t="s">
        <v>709</v>
      </c>
      <c r="D255" s="9">
        <v>7</v>
      </c>
      <c r="E255" s="86">
        <v>1E-4</v>
      </c>
      <c r="F255" s="76">
        <v>2.5999999999999998E-5</v>
      </c>
      <c r="G255" s="76">
        <f t="shared" si="7"/>
        <v>7.400000000000001E-5</v>
      </c>
      <c r="I255" s="126"/>
      <c r="J255" s="101"/>
      <c r="K255" s="90"/>
      <c r="L255" s="90"/>
      <c r="M255" s="99"/>
    </row>
    <row r="256" spans="1:13" ht="33.75" x14ac:dyDescent="0.25">
      <c r="A256" s="55" t="s">
        <v>457</v>
      </c>
      <c r="B256" s="62" t="s">
        <v>411</v>
      </c>
      <c r="C256" s="28" t="s">
        <v>453</v>
      </c>
      <c r="D256" s="9">
        <v>7</v>
      </c>
      <c r="E256" s="86">
        <v>0</v>
      </c>
      <c r="F256" s="76">
        <v>1.83E-4</v>
      </c>
      <c r="G256" s="76">
        <f t="shared" si="7"/>
        <v>-1.83E-4</v>
      </c>
      <c r="I256" s="126"/>
      <c r="J256" s="101"/>
      <c r="K256" s="90"/>
      <c r="L256" s="90"/>
      <c r="M256" s="99"/>
    </row>
    <row r="257" spans="1:14" ht="33.75" x14ac:dyDescent="0.25">
      <c r="A257" s="55" t="s">
        <v>457</v>
      </c>
      <c r="B257" s="63" t="s">
        <v>412</v>
      </c>
      <c r="C257" s="28" t="s">
        <v>453</v>
      </c>
      <c r="D257" s="9">
        <v>7</v>
      </c>
      <c r="E257" s="85">
        <v>0</v>
      </c>
      <c r="F257" s="76">
        <v>2.5999999999999998E-5</v>
      </c>
      <c r="G257" s="76">
        <f t="shared" si="7"/>
        <v>-2.5999999999999998E-5</v>
      </c>
      <c r="I257" s="128"/>
      <c r="J257" s="101"/>
      <c r="K257" s="90"/>
      <c r="L257" s="90"/>
      <c r="M257" s="100"/>
    </row>
    <row r="258" spans="1:14" x14ac:dyDescent="0.25">
      <c r="A258" s="55" t="s">
        <v>460</v>
      </c>
      <c r="B258" s="27" t="s">
        <v>531</v>
      </c>
      <c r="C258" s="28" t="s">
        <v>640</v>
      </c>
      <c r="D258" s="9">
        <v>7</v>
      </c>
      <c r="E258" s="85">
        <v>0</v>
      </c>
      <c r="F258" s="76">
        <v>7.0000000000000007E-5</v>
      </c>
      <c r="G258" s="76">
        <f t="shared" si="7"/>
        <v>-7.0000000000000007E-5</v>
      </c>
      <c r="I258" s="126"/>
      <c r="J258" s="101"/>
      <c r="K258" s="90"/>
      <c r="L258" s="90"/>
      <c r="M258" s="100"/>
    </row>
    <row r="259" spans="1:14" x14ac:dyDescent="0.25">
      <c r="A259" s="55" t="s">
        <v>460</v>
      </c>
      <c r="B259" s="27" t="s">
        <v>528</v>
      </c>
      <c r="C259" s="28" t="s">
        <v>626</v>
      </c>
      <c r="D259" s="9">
        <v>7</v>
      </c>
      <c r="E259" s="85">
        <v>0</v>
      </c>
      <c r="F259" s="76">
        <v>1.34E-4</v>
      </c>
      <c r="G259" s="76">
        <f t="shared" si="7"/>
        <v>-1.34E-4</v>
      </c>
      <c r="I259" s="126"/>
      <c r="J259" s="101"/>
      <c r="K259" s="90"/>
      <c r="L259" s="90"/>
      <c r="M259" s="100"/>
    </row>
    <row r="260" spans="1:14" x14ac:dyDescent="0.25">
      <c r="A260" s="55" t="s">
        <v>460</v>
      </c>
      <c r="B260" s="27" t="s">
        <v>533</v>
      </c>
      <c r="C260" s="28" t="s">
        <v>651</v>
      </c>
      <c r="D260" s="9">
        <v>7</v>
      </c>
      <c r="E260" s="85">
        <v>2.0000000000000001E-4</v>
      </c>
      <c r="F260" s="76">
        <v>1.7999999999999998E-4</v>
      </c>
      <c r="G260" s="76">
        <f t="shared" si="7"/>
        <v>2.0000000000000025E-5</v>
      </c>
      <c r="I260" s="126"/>
      <c r="J260" s="101"/>
      <c r="K260" s="90"/>
      <c r="L260" s="90"/>
      <c r="M260" s="100"/>
    </row>
    <row r="261" spans="1:14" x14ac:dyDescent="0.25">
      <c r="A261" s="55" t="s">
        <v>458</v>
      </c>
      <c r="B261" s="27" t="s">
        <v>734</v>
      </c>
      <c r="C261" s="28" t="s">
        <v>740</v>
      </c>
      <c r="D261" s="9">
        <v>7</v>
      </c>
      <c r="E261" s="85">
        <v>0</v>
      </c>
      <c r="F261" s="76">
        <v>5.3800000000000007E-4</v>
      </c>
      <c r="G261" s="76">
        <f t="shared" si="7"/>
        <v>-5.3800000000000007E-4</v>
      </c>
      <c r="I261" s="129"/>
      <c r="J261" s="101"/>
      <c r="K261" s="90"/>
      <c r="L261" s="90"/>
      <c r="M261" s="100"/>
    </row>
    <row r="262" spans="1:14" x14ac:dyDescent="0.25">
      <c r="A262" s="55" t="s">
        <v>458</v>
      </c>
      <c r="B262" s="27" t="s">
        <v>699</v>
      </c>
      <c r="C262" s="28" t="s">
        <v>710</v>
      </c>
      <c r="D262" s="9">
        <v>7</v>
      </c>
      <c r="E262" s="85">
        <v>1E-4</v>
      </c>
      <c r="F262" s="76">
        <v>7.9799999999999999E-4</v>
      </c>
      <c r="G262" s="76">
        <f t="shared" si="7"/>
        <v>-6.9799999999999994E-4</v>
      </c>
      <c r="I262" s="126"/>
      <c r="J262" s="101"/>
      <c r="K262" s="90"/>
      <c r="L262" s="90"/>
      <c r="M262" s="100"/>
    </row>
    <row r="263" spans="1:14" x14ac:dyDescent="0.25">
      <c r="A263" s="55" t="s">
        <v>457</v>
      </c>
      <c r="B263" s="27" t="s">
        <v>288</v>
      </c>
      <c r="C263" s="28" t="s">
        <v>237</v>
      </c>
      <c r="D263" s="9">
        <v>8</v>
      </c>
      <c r="E263" s="85">
        <v>0.35944900000000002</v>
      </c>
      <c r="F263" s="76">
        <v>0.35944900000000002</v>
      </c>
      <c r="G263" s="76">
        <f t="shared" si="7"/>
        <v>0</v>
      </c>
      <c r="I263" s="126"/>
      <c r="J263" s="101"/>
      <c r="K263" s="90"/>
      <c r="L263" s="90"/>
      <c r="M263" s="100"/>
      <c r="N263" s="21"/>
    </row>
    <row r="264" spans="1:14" ht="22.5" x14ac:dyDescent="0.25">
      <c r="A264" s="55" t="s">
        <v>458</v>
      </c>
      <c r="B264" s="27" t="s">
        <v>545</v>
      </c>
      <c r="C264" s="28" t="s">
        <v>659</v>
      </c>
      <c r="D264" s="9">
        <v>8</v>
      </c>
      <c r="E264" s="85">
        <v>2E-3</v>
      </c>
      <c r="F264" s="76">
        <v>0</v>
      </c>
      <c r="G264" s="76">
        <f t="shared" si="7"/>
        <v>2E-3</v>
      </c>
      <c r="I264" s="132"/>
      <c r="J264" s="101"/>
      <c r="K264" s="90"/>
      <c r="L264" s="90"/>
      <c r="M264" s="100"/>
      <c r="N264" s="21"/>
    </row>
    <row r="265" spans="1:14" ht="23.25" x14ac:dyDescent="0.25">
      <c r="A265" s="55" t="s">
        <v>458</v>
      </c>
      <c r="B265" s="27" t="s">
        <v>536</v>
      </c>
      <c r="C265" s="28" t="s">
        <v>655</v>
      </c>
      <c r="D265" s="9">
        <v>8</v>
      </c>
      <c r="E265" s="86">
        <v>4.4999999999999998E-2</v>
      </c>
      <c r="F265" s="76">
        <v>1.2224E-2</v>
      </c>
      <c r="G265" s="76">
        <f t="shared" si="7"/>
        <v>3.2776E-2</v>
      </c>
      <c r="I265" s="133"/>
      <c r="J265" s="101"/>
      <c r="K265" s="90"/>
      <c r="L265" s="90"/>
      <c r="M265" s="100"/>
      <c r="N265" s="21"/>
    </row>
    <row r="266" spans="1:14" ht="23.25" x14ac:dyDescent="0.25">
      <c r="A266" s="55" t="s">
        <v>458</v>
      </c>
      <c r="B266" s="27" t="s">
        <v>543</v>
      </c>
      <c r="C266" s="28" t="s">
        <v>428</v>
      </c>
      <c r="D266" s="9">
        <v>8</v>
      </c>
      <c r="E266" s="86">
        <v>4.0975000000000004E-2</v>
      </c>
      <c r="F266" s="76">
        <v>5.8539999999999998E-3</v>
      </c>
      <c r="G266" s="76">
        <f t="shared" si="7"/>
        <v>3.5121000000000006E-2</v>
      </c>
      <c r="I266" s="133"/>
      <c r="J266" s="101"/>
      <c r="K266" s="90"/>
      <c r="L266" s="90"/>
      <c r="M266" s="100"/>
    </row>
    <row r="267" spans="1:14" ht="23.25" x14ac:dyDescent="0.25">
      <c r="A267" s="55" t="s">
        <v>458</v>
      </c>
      <c r="B267" s="27" t="s">
        <v>293</v>
      </c>
      <c r="C267" s="28" t="s">
        <v>428</v>
      </c>
      <c r="D267" s="9">
        <v>8</v>
      </c>
      <c r="E267" s="85">
        <v>4.0975000000000004E-2</v>
      </c>
      <c r="F267" s="76">
        <v>4.1479999999999998E-3</v>
      </c>
      <c r="G267" s="76">
        <f t="shared" si="7"/>
        <v>3.6827000000000006E-2</v>
      </c>
      <c r="I267" s="126"/>
      <c r="J267" s="101"/>
      <c r="K267" s="90"/>
      <c r="L267" s="90"/>
      <c r="M267" s="100"/>
    </row>
    <row r="268" spans="1:14" ht="23.25" x14ac:dyDescent="0.25">
      <c r="A268" s="55" t="s">
        <v>458</v>
      </c>
      <c r="B268" s="32" t="s">
        <v>294</v>
      </c>
      <c r="C268" s="28" t="s">
        <v>428</v>
      </c>
      <c r="D268" s="9">
        <v>8</v>
      </c>
      <c r="E268" s="85">
        <v>4.0975000000000004E-2</v>
      </c>
      <c r="F268" s="76">
        <v>6.5139999999999998E-3</v>
      </c>
      <c r="G268" s="76">
        <f t="shared" si="7"/>
        <v>3.4461000000000006E-2</v>
      </c>
      <c r="I268" s="127"/>
      <c r="J268" s="101"/>
      <c r="K268" s="90"/>
      <c r="L268" s="90"/>
      <c r="M268" s="100"/>
    </row>
    <row r="269" spans="1:14" ht="23.25" x14ac:dyDescent="0.25">
      <c r="A269" s="55" t="s">
        <v>458</v>
      </c>
      <c r="B269" s="32" t="s">
        <v>295</v>
      </c>
      <c r="C269" s="28" t="s">
        <v>428</v>
      </c>
      <c r="D269" s="9">
        <v>8</v>
      </c>
      <c r="E269" s="85">
        <v>4.0975000000000004E-2</v>
      </c>
      <c r="F269" s="76">
        <v>5.7369999999999999E-3</v>
      </c>
      <c r="G269" s="76">
        <f t="shared" si="7"/>
        <v>3.5238000000000005E-2</v>
      </c>
      <c r="I269" s="127"/>
      <c r="J269" s="101"/>
      <c r="K269" s="90"/>
      <c r="L269" s="90"/>
      <c r="M269" s="100"/>
    </row>
    <row r="270" spans="1:14" x14ac:dyDescent="0.25">
      <c r="A270" s="55" t="s">
        <v>458</v>
      </c>
      <c r="B270" s="32" t="s">
        <v>95</v>
      </c>
      <c r="C270" s="28" t="s">
        <v>429</v>
      </c>
      <c r="D270" s="9">
        <v>8</v>
      </c>
      <c r="E270" s="85">
        <v>2.9849999999999998E-3</v>
      </c>
      <c r="F270" s="76">
        <v>1.7880000000000001E-3</v>
      </c>
      <c r="G270" s="76">
        <f t="shared" si="7"/>
        <v>1.1969999999999997E-3</v>
      </c>
      <c r="I270" s="127"/>
      <c r="J270" s="101"/>
      <c r="K270" s="90"/>
      <c r="L270" s="90"/>
      <c r="M270" s="99"/>
    </row>
    <row r="271" spans="1:14" x14ac:dyDescent="0.25">
      <c r="A271" s="55" t="s">
        <v>458</v>
      </c>
      <c r="B271" s="32" t="s">
        <v>108</v>
      </c>
      <c r="C271" s="28" t="s">
        <v>152</v>
      </c>
      <c r="D271" s="9">
        <v>8</v>
      </c>
      <c r="E271" s="85">
        <v>8.9999999999999993E-3</v>
      </c>
      <c r="F271" s="76">
        <v>5.6820000000000004E-3</v>
      </c>
      <c r="G271" s="76">
        <f t="shared" si="7"/>
        <v>3.3179999999999989E-3</v>
      </c>
      <c r="I271" s="129"/>
      <c r="J271" s="101"/>
      <c r="K271" s="90"/>
      <c r="L271" s="90"/>
      <c r="M271" s="99"/>
      <c r="N271" s="21"/>
    </row>
    <row r="272" spans="1:14" x14ac:dyDescent="0.25">
      <c r="A272" s="55" t="s">
        <v>458</v>
      </c>
      <c r="B272" s="32" t="s">
        <v>91</v>
      </c>
      <c r="C272" s="28" t="s">
        <v>90</v>
      </c>
      <c r="D272" s="9">
        <v>8</v>
      </c>
      <c r="E272" s="85">
        <v>5.1200000000000004E-3</v>
      </c>
      <c r="F272" s="76">
        <v>5.0019999999999995E-3</v>
      </c>
      <c r="G272" s="76">
        <f t="shared" ref="G272:G322" si="8">E272-F272</f>
        <v>1.1800000000000092E-4</v>
      </c>
      <c r="I272" s="105"/>
      <c r="J272" s="101"/>
      <c r="K272" s="90"/>
      <c r="L272" s="90"/>
      <c r="M272" s="99"/>
      <c r="N272" s="21"/>
    </row>
    <row r="273" spans="1:14" x14ac:dyDescent="0.25">
      <c r="A273" s="55" t="s">
        <v>458</v>
      </c>
      <c r="B273" s="27" t="s">
        <v>537</v>
      </c>
      <c r="C273" s="28" t="s">
        <v>90</v>
      </c>
      <c r="D273" s="9">
        <v>8</v>
      </c>
      <c r="E273" s="85">
        <v>9.4209999999999988E-3</v>
      </c>
      <c r="F273" s="76">
        <v>8.5419999999999992E-3</v>
      </c>
      <c r="G273" s="76">
        <f t="shared" si="8"/>
        <v>8.7899999999999957E-4</v>
      </c>
      <c r="I273" s="127"/>
      <c r="J273" s="101"/>
      <c r="K273" s="90"/>
      <c r="L273" s="90"/>
      <c r="M273" s="99"/>
      <c r="N273" s="21"/>
    </row>
    <row r="274" spans="1:14" x14ac:dyDescent="0.25">
      <c r="A274" s="55" t="s">
        <v>458</v>
      </c>
      <c r="B274" s="27" t="s">
        <v>296</v>
      </c>
      <c r="C274" s="28" t="s">
        <v>237</v>
      </c>
      <c r="D274" s="9">
        <v>8</v>
      </c>
      <c r="E274" s="85">
        <v>0.37779000000000001</v>
      </c>
      <c r="F274" s="76">
        <v>0.37779000000000001</v>
      </c>
      <c r="G274" s="76">
        <f t="shared" si="8"/>
        <v>0</v>
      </c>
      <c r="I274" s="127"/>
      <c r="J274" s="101"/>
      <c r="K274" s="90"/>
      <c r="L274" s="90"/>
      <c r="M274" s="100"/>
      <c r="N274" s="21"/>
    </row>
    <row r="275" spans="1:14" x14ac:dyDescent="0.25">
      <c r="A275" s="55" t="s">
        <v>458</v>
      </c>
      <c r="B275" s="27" t="s">
        <v>297</v>
      </c>
      <c r="C275" s="28" t="s">
        <v>144</v>
      </c>
      <c r="D275" s="9">
        <v>8</v>
      </c>
      <c r="E275" s="86">
        <v>5.2599999999999999E-3</v>
      </c>
      <c r="F275" s="76">
        <v>2.3450000000000003E-3</v>
      </c>
      <c r="G275" s="76">
        <f t="shared" si="8"/>
        <v>2.9149999999999996E-3</v>
      </c>
      <c r="I275" s="127"/>
      <c r="J275" s="101"/>
      <c r="K275" s="90"/>
      <c r="L275" s="90"/>
      <c r="M275" s="100"/>
    </row>
    <row r="276" spans="1:14" x14ac:dyDescent="0.25">
      <c r="A276" s="55" t="s">
        <v>458</v>
      </c>
      <c r="B276" s="27" t="s">
        <v>83</v>
      </c>
      <c r="C276" s="28" t="s">
        <v>82</v>
      </c>
      <c r="D276" s="9">
        <v>8</v>
      </c>
      <c r="E276" s="86">
        <v>6.1999999999999998E-3</v>
      </c>
      <c r="F276" s="76">
        <v>5.1740000000000006E-3</v>
      </c>
      <c r="G276" s="76">
        <f t="shared" si="8"/>
        <v>1.0259999999999991E-3</v>
      </c>
      <c r="I276" s="127"/>
      <c r="J276" s="101"/>
      <c r="K276" s="90"/>
      <c r="L276" s="90"/>
      <c r="M276" s="100"/>
    </row>
    <row r="277" spans="1:14" x14ac:dyDescent="0.25">
      <c r="A277" s="55" t="s">
        <v>458</v>
      </c>
      <c r="B277" s="27" t="s">
        <v>103</v>
      </c>
      <c r="C277" s="28" t="s">
        <v>104</v>
      </c>
      <c r="D277" s="9">
        <v>8</v>
      </c>
      <c r="E277" s="85">
        <v>2.8E-3</v>
      </c>
      <c r="F277" s="76">
        <v>2.5209999999999998E-3</v>
      </c>
      <c r="G277" s="76">
        <f t="shared" si="8"/>
        <v>2.7900000000000017E-4</v>
      </c>
      <c r="I277" s="131"/>
      <c r="J277" s="101"/>
      <c r="K277" s="90"/>
      <c r="L277" s="90"/>
      <c r="M277" s="100"/>
      <c r="N277" s="21"/>
    </row>
    <row r="278" spans="1:14" x14ac:dyDescent="0.25">
      <c r="A278" s="55" t="s">
        <v>458</v>
      </c>
      <c r="B278" s="27" t="s">
        <v>105</v>
      </c>
      <c r="C278" s="28" t="s">
        <v>104</v>
      </c>
      <c r="D278" s="9">
        <v>8</v>
      </c>
      <c r="E278" s="85">
        <v>2.5000000000000001E-3</v>
      </c>
      <c r="F278" s="76">
        <v>2.2360000000000001E-3</v>
      </c>
      <c r="G278" s="76">
        <f t="shared" si="8"/>
        <v>2.6399999999999991E-4</v>
      </c>
      <c r="I278" s="127"/>
      <c r="J278" s="101"/>
      <c r="K278" s="90"/>
      <c r="L278" s="90"/>
      <c r="M278" s="100"/>
      <c r="N278" s="21"/>
    </row>
    <row r="279" spans="1:14" x14ac:dyDescent="0.25">
      <c r="A279" s="55" t="s">
        <v>458</v>
      </c>
      <c r="B279" s="27" t="s">
        <v>84</v>
      </c>
      <c r="C279" s="28" t="s">
        <v>82</v>
      </c>
      <c r="D279" s="9">
        <v>8</v>
      </c>
      <c r="E279" s="85">
        <v>1.9E-3</v>
      </c>
      <c r="F279" s="76">
        <v>3.3790000000000001E-3</v>
      </c>
      <c r="G279" s="76">
        <f t="shared" si="8"/>
        <v>-1.4790000000000001E-3</v>
      </c>
      <c r="I279" s="127"/>
      <c r="J279" s="101"/>
      <c r="K279" s="90"/>
      <c r="L279" s="90"/>
      <c r="M279" s="100"/>
    </row>
    <row r="280" spans="1:14" x14ac:dyDescent="0.25">
      <c r="A280" s="55" t="s">
        <v>458</v>
      </c>
      <c r="B280" s="27" t="s">
        <v>85</v>
      </c>
      <c r="C280" s="28" t="s">
        <v>82</v>
      </c>
      <c r="D280" s="9">
        <v>8</v>
      </c>
      <c r="E280" s="85">
        <v>4.3E-3</v>
      </c>
      <c r="F280" s="76">
        <v>3.1120000000000002E-3</v>
      </c>
      <c r="G280" s="76">
        <f t="shared" si="8"/>
        <v>1.1879999999999998E-3</v>
      </c>
      <c r="I280" s="127"/>
      <c r="J280" s="101"/>
      <c r="K280" s="90"/>
      <c r="L280" s="90"/>
      <c r="M280" s="100"/>
      <c r="N280" s="21"/>
    </row>
    <row r="281" spans="1:14" x14ac:dyDescent="0.25">
      <c r="A281" s="55" t="s">
        <v>458</v>
      </c>
      <c r="B281" s="27" t="s">
        <v>81</v>
      </c>
      <c r="C281" s="28" t="s">
        <v>82</v>
      </c>
      <c r="D281" s="9">
        <v>8</v>
      </c>
      <c r="E281" s="85">
        <v>3.7000000000000002E-3</v>
      </c>
      <c r="F281" s="76">
        <v>4.1359999999999999E-3</v>
      </c>
      <c r="G281" s="76">
        <f t="shared" si="8"/>
        <v>-4.3599999999999976E-4</v>
      </c>
      <c r="I281" s="127"/>
      <c r="J281" s="101"/>
      <c r="K281" s="90"/>
      <c r="L281" s="90"/>
      <c r="M281" s="108"/>
      <c r="N281" s="21"/>
    </row>
    <row r="282" spans="1:14" x14ac:dyDescent="0.25">
      <c r="A282" s="55" t="s">
        <v>458</v>
      </c>
      <c r="B282" s="27" t="s">
        <v>86</v>
      </c>
      <c r="C282" s="28" t="s">
        <v>82</v>
      </c>
      <c r="D282" s="9">
        <v>8</v>
      </c>
      <c r="E282" s="85">
        <v>3.0000000000000001E-3</v>
      </c>
      <c r="F282" s="76">
        <v>6.2069999999999998E-3</v>
      </c>
      <c r="G282" s="76">
        <f t="shared" si="8"/>
        <v>-3.2069999999999998E-3</v>
      </c>
      <c r="I282" s="127"/>
      <c r="J282" s="101"/>
      <c r="K282" s="90"/>
      <c r="L282" s="90"/>
      <c r="M282" s="100"/>
    </row>
    <row r="283" spans="1:14" x14ac:dyDescent="0.25">
      <c r="A283" s="55" t="s">
        <v>458</v>
      </c>
      <c r="B283" s="32" t="s">
        <v>102</v>
      </c>
      <c r="C283" s="28" t="s">
        <v>431</v>
      </c>
      <c r="D283" s="9">
        <v>8</v>
      </c>
      <c r="E283" s="85">
        <v>4.4980000000000003E-3</v>
      </c>
      <c r="F283" s="76">
        <v>3.7080000000000004E-3</v>
      </c>
      <c r="G283" s="76">
        <f t="shared" si="8"/>
        <v>7.899999999999999E-4</v>
      </c>
      <c r="I283" s="127"/>
      <c r="J283" s="101"/>
      <c r="K283" s="90"/>
      <c r="L283" s="90"/>
      <c r="M283" s="100"/>
    </row>
    <row r="284" spans="1:14" x14ac:dyDescent="0.25">
      <c r="A284" s="55" t="s">
        <v>458</v>
      </c>
      <c r="B284" s="27" t="s">
        <v>101</v>
      </c>
      <c r="C284" s="28" t="s">
        <v>431</v>
      </c>
      <c r="D284" s="9">
        <v>8</v>
      </c>
      <c r="E284" s="85">
        <v>7.1500000000000001E-3</v>
      </c>
      <c r="F284" s="76">
        <v>5.0999999999999995E-3</v>
      </c>
      <c r="G284" s="76">
        <f t="shared" si="8"/>
        <v>2.0500000000000006E-3</v>
      </c>
      <c r="I284" s="131"/>
      <c r="J284" s="101"/>
      <c r="K284" s="90"/>
      <c r="L284" s="90"/>
      <c r="M284" s="100"/>
    </row>
    <row r="285" spans="1:14" x14ac:dyDescent="0.25">
      <c r="A285" s="55" t="s">
        <v>458</v>
      </c>
      <c r="B285" s="27" t="s">
        <v>99</v>
      </c>
      <c r="C285" s="28" t="s">
        <v>100</v>
      </c>
      <c r="D285" s="9">
        <v>8</v>
      </c>
      <c r="E285" s="86">
        <v>1.15E-2</v>
      </c>
      <c r="F285" s="76">
        <v>1.0792E-2</v>
      </c>
      <c r="G285" s="76">
        <f t="shared" si="8"/>
        <v>7.080000000000003E-4</v>
      </c>
      <c r="I285" s="127"/>
      <c r="J285" s="101"/>
      <c r="K285" s="90"/>
      <c r="L285" s="90"/>
      <c r="M285" s="100"/>
    </row>
    <row r="286" spans="1:14" x14ac:dyDescent="0.25">
      <c r="A286" s="55" t="s">
        <v>458</v>
      </c>
      <c r="B286" s="27" t="s">
        <v>106</v>
      </c>
      <c r="C286" s="28" t="s">
        <v>104</v>
      </c>
      <c r="D286" s="9">
        <v>8</v>
      </c>
      <c r="E286" s="86">
        <v>7.0000000000000001E-3</v>
      </c>
      <c r="F286" s="76">
        <v>6.097E-3</v>
      </c>
      <c r="G286" s="76">
        <f t="shared" si="8"/>
        <v>9.0300000000000016E-4</v>
      </c>
      <c r="I286" s="127"/>
      <c r="J286" s="101"/>
      <c r="K286" s="90"/>
      <c r="L286" s="90"/>
      <c r="M286" s="100"/>
    </row>
    <row r="287" spans="1:14" x14ac:dyDescent="0.25">
      <c r="A287" s="55" t="s">
        <v>458</v>
      </c>
      <c r="B287" s="27" t="s">
        <v>107</v>
      </c>
      <c r="C287" s="28" t="s">
        <v>104</v>
      </c>
      <c r="D287" s="9">
        <v>8</v>
      </c>
      <c r="E287" s="85">
        <v>6.0000000000000001E-3</v>
      </c>
      <c r="F287" s="76">
        <v>6.5620000000000001E-3</v>
      </c>
      <c r="G287" s="76">
        <f t="shared" si="8"/>
        <v>-5.62E-4</v>
      </c>
      <c r="I287" s="127"/>
      <c r="J287" s="101"/>
      <c r="K287" s="90"/>
      <c r="L287" s="90"/>
      <c r="M287" s="100"/>
    </row>
    <row r="288" spans="1:14" x14ac:dyDescent="0.25">
      <c r="A288" s="55" t="s">
        <v>458</v>
      </c>
      <c r="B288" s="29" t="s">
        <v>298</v>
      </c>
      <c r="C288" s="28" t="s">
        <v>87</v>
      </c>
      <c r="D288" s="9">
        <v>8</v>
      </c>
      <c r="E288" s="85">
        <v>2.5999999999999999E-3</v>
      </c>
      <c r="F288" s="76">
        <v>4.4880000000000007E-3</v>
      </c>
      <c r="G288" s="76">
        <f t="shared" si="8"/>
        <v>-1.8880000000000008E-3</v>
      </c>
      <c r="I288" s="127"/>
      <c r="J288" s="101"/>
      <c r="K288" s="90"/>
      <c r="L288" s="90"/>
      <c r="M288" s="100"/>
    </row>
    <row r="289" spans="1:14" x14ac:dyDescent="0.25">
      <c r="A289" s="55" t="s">
        <v>458</v>
      </c>
      <c r="B289" s="32" t="s">
        <v>88</v>
      </c>
      <c r="C289" s="28" t="s">
        <v>87</v>
      </c>
      <c r="D289" s="9">
        <v>8</v>
      </c>
      <c r="E289" s="85">
        <v>2.5999999999999999E-3</v>
      </c>
      <c r="F289" s="76">
        <v>6.1009999999999997E-3</v>
      </c>
      <c r="G289" s="76">
        <f t="shared" si="8"/>
        <v>-3.5009999999999998E-3</v>
      </c>
      <c r="I289" s="127"/>
      <c r="J289" s="101"/>
      <c r="K289" s="90"/>
      <c r="L289" s="90"/>
      <c r="M289" s="100"/>
    </row>
    <row r="290" spans="1:14" x14ac:dyDescent="0.25">
      <c r="A290" s="55" t="s">
        <v>458</v>
      </c>
      <c r="B290" s="32" t="s">
        <v>299</v>
      </c>
      <c r="C290" s="28" t="s">
        <v>432</v>
      </c>
      <c r="D290" s="9">
        <v>8</v>
      </c>
      <c r="E290" s="85">
        <v>2.2339999999999999E-3</v>
      </c>
      <c r="F290" s="76">
        <v>3.1520000000000003E-3</v>
      </c>
      <c r="G290" s="76">
        <f t="shared" si="8"/>
        <v>-9.1800000000000041E-4</v>
      </c>
      <c r="I290" s="130"/>
      <c r="J290" s="101"/>
      <c r="K290" s="90"/>
      <c r="L290" s="90"/>
      <c r="M290" s="99"/>
    </row>
    <row r="291" spans="1:14" x14ac:dyDescent="0.25">
      <c r="A291" s="55" t="s">
        <v>458</v>
      </c>
      <c r="B291" s="27" t="s">
        <v>89</v>
      </c>
      <c r="C291" s="28" t="s">
        <v>87</v>
      </c>
      <c r="D291" s="9">
        <v>8</v>
      </c>
      <c r="E291" s="85">
        <v>2E-3</v>
      </c>
      <c r="F291" s="76">
        <v>3.6259999999999999E-3</v>
      </c>
      <c r="G291" s="76">
        <f t="shared" si="8"/>
        <v>-1.6259999999999998E-3</v>
      </c>
      <c r="I291" s="127"/>
      <c r="J291" s="101"/>
      <c r="K291" s="90"/>
      <c r="L291" s="90"/>
      <c r="M291" s="99"/>
    </row>
    <row r="292" spans="1:14" ht="22.5" x14ac:dyDescent="0.25">
      <c r="A292" s="55" t="s">
        <v>458</v>
      </c>
      <c r="B292" s="27" t="s">
        <v>545</v>
      </c>
      <c r="C292" s="28" t="s">
        <v>659</v>
      </c>
      <c r="D292" s="9">
        <v>8</v>
      </c>
      <c r="E292" s="85">
        <v>2E-3</v>
      </c>
      <c r="F292" s="76">
        <v>2.0169999999999997E-3</v>
      </c>
      <c r="G292" s="76">
        <f t="shared" si="8"/>
        <v>-1.6999999999999654E-5</v>
      </c>
      <c r="I292" s="127"/>
      <c r="J292" s="101"/>
      <c r="K292" s="90"/>
      <c r="L292" s="90"/>
      <c r="M292" s="99"/>
      <c r="N292" s="21"/>
    </row>
    <row r="293" spans="1:14" ht="22.5" x14ac:dyDescent="0.25">
      <c r="A293" s="55" t="s">
        <v>458</v>
      </c>
      <c r="B293" s="27" t="s">
        <v>544</v>
      </c>
      <c r="C293" s="28" t="s">
        <v>659</v>
      </c>
      <c r="D293" s="9">
        <v>8</v>
      </c>
      <c r="E293" s="85">
        <v>2E-3</v>
      </c>
      <c r="F293" s="76">
        <v>1.3389999999999999E-3</v>
      </c>
      <c r="G293" s="76">
        <f t="shared" si="8"/>
        <v>6.6100000000000013E-4</v>
      </c>
      <c r="I293" s="127"/>
      <c r="J293" s="101"/>
      <c r="K293" s="90"/>
      <c r="L293" s="90"/>
      <c r="M293" s="99"/>
      <c r="N293" s="21"/>
    </row>
    <row r="294" spans="1:14" ht="22.5" x14ac:dyDescent="0.25">
      <c r="A294" s="55" t="s">
        <v>458</v>
      </c>
      <c r="B294" s="27" t="s">
        <v>700</v>
      </c>
      <c r="C294" s="28" t="s">
        <v>659</v>
      </c>
      <c r="D294" s="9">
        <v>8</v>
      </c>
      <c r="E294" s="85">
        <v>1.5654000000000001E-2</v>
      </c>
      <c r="F294" s="76">
        <v>3.1682000000000002E-2</v>
      </c>
      <c r="G294" s="76">
        <f t="shared" si="8"/>
        <v>-1.6028000000000001E-2</v>
      </c>
      <c r="I294" s="127"/>
      <c r="J294" s="101"/>
      <c r="K294" s="90"/>
      <c r="L294" s="90"/>
      <c r="M294" s="99"/>
    </row>
    <row r="295" spans="1:14" ht="22.5" x14ac:dyDescent="0.25">
      <c r="A295" s="55" t="s">
        <v>458</v>
      </c>
      <c r="B295" s="27" t="s">
        <v>542</v>
      </c>
      <c r="C295" s="31" t="s">
        <v>659</v>
      </c>
      <c r="D295" s="9">
        <v>8</v>
      </c>
      <c r="E295" s="86">
        <v>1.5654000000000001E-2</v>
      </c>
      <c r="F295" s="76">
        <v>2.6070000000000004E-3</v>
      </c>
      <c r="G295" s="76">
        <f t="shared" si="8"/>
        <v>1.3047000000000001E-2</v>
      </c>
      <c r="I295" s="127"/>
      <c r="J295" s="101"/>
      <c r="K295" s="90"/>
      <c r="L295" s="90"/>
      <c r="M295" s="99"/>
    </row>
    <row r="296" spans="1:14" ht="22.5" x14ac:dyDescent="0.25">
      <c r="A296" s="55" t="s">
        <v>458</v>
      </c>
      <c r="B296" s="27" t="s">
        <v>538</v>
      </c>
      <c r="C296" s="28" t="s">
        <v>656</v>
      </c>
      <c r="D296" s="9">
        <v>8</v>
      </c>
      <c r="E296" s="86">
        <v>1.5E-3</v>
      </c>
      <c r="F296" s="76">
        <v>3.0899999999999998E-4</v>
      </c>
      <c r="G296" s="76">
        <f t="shared" si="8"/>
        <v>1.191E-3</v>
      </c>
      <c r="I296" s="127"/>
      <c r="J296" s="101"/>
      <c r="K296" s="90"/>
      <c r="L296" s="90"/>
      <c r="M296" s="100"/>
    </row>
    <row r="297" spans="1:14" x14ac:dyDescent="0.25">
      <c r="A297" s="55" t="s">
        <v>460</v>
      </c>
      <c r="B297" s="27" t="s">
        <v>305</v>
      </c>
      <c r="C297" s="28" t="s">
        <v>237</v>
      </c>
      <c r="D297" s="9">
        <v>8</v>
      </c>
      <c r="E297" s="85">
        <v>7.2450999999999988E-2</v>
      </c>
      <c r="F297" s="76">
        <v>7.2450999999999988E-2</v>
      </c>
      <c r="G297" s="76">
        <f t="shared" si="8"/>
        <v>0</v>
      </c>
      <c r="I297" s="127"/>
      <c r="J297" s="101"/>
      <c r="K297" s="90"/>
      <c r="L297" s="90"/>
      <c r="M297" s="100"/>
      <c r="N297" s="21"/>
    </row>
    <row r="298" spans="1:14" x14ac:dyDescent="0.25">
      <c r="A298" s="55" t="s">
        <v>461</v>
      </c>
      <c r="B298" s="27" t="s">
        <v>308</v>
      </c>
      <c r="C298" s="28" t="s">
        <v>237</v>
      </c>
      <c r="D298" s="9">
        <v>8</v>
      </c>
      <c r="E298" s="85">
        <v>6.4153000000000002E-2</v>
      </c>
      <c r="F298" s="76">
        <v>6.4153000000000002E-2</v>
      </c>
      <c r="G298" s="76">
        <f t="shared" si="8"/>
        <v>0</v>
      </c>
      <c r="I298" s="127"/>
      <c r="J298" s="101"/>
      <c r="K298" s="90"/>
      <c r="L298" s="90"/>
      <c r="M298" s="100"/>
      <c r="N298" s="21"/>
    </row>
    <row r="299" spans="1:14" x14ac:dyDescent="0.25">
      <c r="A299" s="60" t="s">
        <v>462</v>
      </c>
      <c r="B299" s="27" t="s">
        <v>312</v>
      </c>
      <c r="C299" s="28" t="s">
        <v>237</v>
      </c>
      <c r="D299" s="9">
        <v>8</v>
      </c>
      <c r="E299" s="85">
        <v>1.0728530000000001</v>
      </c>
      <c r="F299" s="76">
        <v>1.0728530000000001</v>
      </c>
      <c r="G299" s="76">
        <f t="shared" si="8"/>
        <v>0</v>
      </c>
      <c r="I299" s="127"/>
      <c r="J299" s="101"/>
      <c r="K299" s="90"/>
      <c r="L299" s="90"/>
      <c r="M299" s="100"/>
      <c r="N299" s="21"/>
    </row>
    <row r="300" spans="1:14" x14ac:dyDescent="0.25">
      <c r="A300" s="60" t="s">
        <v>463</v>
      </c>
      <c r="B300" s="27" t="s">
        <v>315</v>
      </c>
      <c r="C300" s="28" t="s">
        <v>237</v>
      </c>
      <c r="D300" s="9">
        <v>8</v>
      </c>
      <c r="E300" s="85">
        <v>7.0650000000000004E-2</v>
      </c>
      <c r="F300" s="76">
        <v>7.0650000000000004E-2</v>
      </c>
      <c r="G300" s="76">
        <f t="shared" si="8"/>
        <v>0</v>
      </c>
      <c r="I300" s="127"/>
      <c r="J300" s="101"/>
      <c r="K300" s="90"/>
      <c r="L300" s="90"/>
      <c r="M300" s="100"/>
      <c r="N300" s="21"/>
    </row>
    <row r="301" spans="1:14" x14ac:dyDescent="0.25">
      <c r="A301" s="55" t="s">
        <v>463</v>
      </c>
      <c r="B301" s="27" t="s">
        <v>315</v>
      </c>
      <c r="C301" s="28" t="s">
        <v>237</v>
      </c>
      <c r="D301" s="9">
        <v>8</v>
      </c>
      <c r="E301" s="85">
        <v>3.869E-3</v>
      </c>
      <c r="F301" s="76">
        <v>3.869E-3</v>
      </c>
      <c r="G301" s="76">
        <f t="shared" si="8"/>
        <v>0</v>
      </c>
      <c r="I301" s="127"/>
      <c r="J301" s="101"/>
      <c r="K301" s="90"/>
      <c r="L301" s="90"/>
      <c r="M301" s="100"/>
      <c r="N301" s="21"/>
    </row>
    <row r="302" spans="1:14" x14ac:dyDescent="0.25">
      <c r="A302" s="55" t="s">
        <v>464</v>
      </c>
      <c r="B302" s="27" t="s">
        <v>317</v>
      </c>
      <c r="C302" s="28" t="s">
        <v>237</v>
      </c>
      <c r="D302" s="9">
        <v>8</v>
      </c>
      <c r="E302" s="85">
        <v>4.3976999999999995E-2</v>
      </c>
      <c r="F302" s="76">
        <v>4.3976999999999995E-2</v>
      </c>
      <c r="G302" s="76">
        <f t="shared" si="8"/>
        <v>0</v>
      </c>
      <c r="I302" s="127"/>
      <c r="J302" s="101"/>
      <c r="K302" s="90"/>
      <c r="L302" s="90"/>
      <c r="M302" s="100"/>
      <c r="N302" s="21"/>
    </row>
    <row r="303" spans="1:14" x14ac:dyDescent="0.25">
      <c r="A303" s="55" t="s">
        <v>465</v>
      </c>
      <c r="B303" s="27" t="s">
        <v>318</v>
      </c>
      <c r="C303" s="28" t="s">
        <v>237</v>
      </c>
      <c r="D303" s="9">
        <v>8</v>
      </c>
      <c r="E303" s="85">
        <v>7.5019999999999989E-2</v>
      </c>
      <c r="F303" s="76">
        <v>7.5019999999999989E-2</v>
      </c>
      <c r="G303" s="76">
        <f t="shared" si="8"/>
        <v>0</v>
      </c>
      <c r="I303" s="127"/>
      <c r="J303" s="101"/>
      <c r="K303" s="90"/>
      <c r="L303" s="90"/>
      <c r="M303" s="100"/>
      <c r="N303" s="21"/>
    </row>
    <row r="304" spans="1:14" x14ac:dyDescent="0.25">
      <c r="A304" s="55" t="s">
        <v>466</v>
      </c>
      <c r="B304" s="25" t="s">
        <v>319</v>
      </c>
      <c r="C304" s="28" t="s">
        <v>237</v>
      </c>
      <c r="D304" s="9">
        <v>8</v>
      </c>
      <c r="E304" s="85">
        <v>2.1672E-2</v>
      </c>
      <c r="F304" s="76">
        <v>2.1672E-2</v>
      </c>
      <c r="G304" s="76">
        <f t="shared" si="8"/>
        <v>0</v>
      </c>
      <c r="I304" s="127"/>
      <c r="J304" s="101"/>
      <c r="K304" s="90"/>
      <c r="L304" s="90"/>
      <c r="M304" s="109"/>
      <c r="N304" s="21"/>
    </row>
    <row r="305" spans="1:14" x14ac:dyDescent="0.25">
      <c r="A305" s="55" t="s">
        <v>467</v>
      </c>
      <c r="B305" s="27" t="s">
        <v>321</v>
      </c>
      <c r="C305" s="28" t="s">
        <v>237</v>
      </c>
      <c r="D305" s="9">
        <v>8</v>
      </c>
      <c r="E305" s="86">
        <v>7.7423000000000006E-2</v>
      </c>
      <c r="F305" s="76">
        <v>7.7423000000000006E-2</v>
      </c>
      <c r="G305" s="76">
        <f t="shared" si="8"/>
        <v>0</v>
      </c>
      <c r="I305" s="127"/>
      <c r="J305" s="101"/>
      <c r="K305" s="90"/>
      <c r="L305" s="90"/>
      <c r="M305" s="100"/>
    </row>
    <row r="306" spans="1:14" x14ac:dyDescent="0.25">
      <c r="A306" s="55" t="s">
        <v>469</v>
      </c>
      <c r="B306" s="27" t="s">
        <v>327</v>
      </c>
      <c r="C306" s="28" t="s">
        <v>237</v>
      </c>
      <c r="D306" s="9">
        <v>8</v>
      </c>
      <c r="E306" s="86">
        <v>1.073E-3</v>
      </c>
      <c r="F306" s="76">
        <v>1.073E-3</v>
      </c>
      <c r="G306" s="76">
        <f t="shared" si="8"/>
        <v>0</v>
      </c>
      <c r="I306" s="127"/>
      <c r="J306" s="101"/>
      <c r="K306" s="90"/>
      <c r="L306" s="90"/>
      <c r="M306" s="100"/>
    </row>
    <row r="307" spans="1:14" x14ac:dyDescent="0.25">
      <c r="A307" s="55" t="s">
        <v>470</v>
      </c>
      <c r="B307" s="32" t="s">
        <v>329</v>
      </c>
      <c r="C307" s="28" t="s">
        <v>237</v>
      </c>
      <c r="D307" s="9">
        <v>8</v>
      </c>
      <c r="E307" s="85">
        <v>6.11E-4</v>
      </c>
      <c r="F307" s="76">
        <v>6.11E-4</v>
      </c>
      <c r="G307" s="76">
        <f t="shared" si="8"/>
        <v>0</v>
      </c>
      <c r="I307" s="127"/>
      <c r="J307" s="101"/>
      <c r="K307" s="90"/>
      <c r="L307" s="90"/>
      <c r="M307" s="100"/>
    </row>
    <row r="308" spans="1:14" x14ac:dyDescent="0.25">
      <c r="A308" s="55" t="s">
        <v>472</v>
      </c>
      <c r="B308" s="27" t="s">
        <v>332</v>
      </c>
      <c r="C308" s="28" t="s">
        <v>237</v>
      </c>
      <c r="D308" s="9">
        <v>8</v>
      </c>
      <c r="E308" s="85">
        <v>2.8399999999999996E-3</v>
      </c>
      <c r="F308" s="76">
        <v>2.8399999999999996E-3</v>
      </c>
      <c r="G308" s="76">
        <f t="shared" si="8"/>
        <v>0</v>
      </c>
      <c r="I308" s="127"/>
      <c r="J308" s="101"/>
      <c r="K308" s="90"/>
      <c r="L308" s="90"/>
      <c r="M308" s="100"/>
      <c r="N308" s="21"/>
    </row>
    <row r="309" spans="1:14" x14ac:dyDescent="0.25">
      <c r="A309" s="55" t="s">
        <v>13</v>
      </c>
      <c r="B309" s="27" t="s">
        <v>333</v>
      </c>
      <c r="C309" s="28" t="s">
        <v>237</v>
      </c>
      <c r="D309" s="9">
        <v>8</v>
      </c>
      <c r="E309" s="85">
        <v>6.7009999999999995E-3</v>
      </c>
      <c r="F309" s="76">
        <v>6.7009999999999995E-3</v>
      </c>
      <c r="G309" s="76">
        <f t="shared" si="8"/>
        <v>0</v>
      </c>
      <c r="I309" s="127"/>
      <c r="J309" s="101"/>
      <c r="K309" s="90"/>
      <c r="L309" s="90"/>
      <c r="M309" s="100"/>
    </row>
    <row r="310" spans="1:14" ht="23.25" x14ac:dyDescent="0.25">
      <c r="A310" s="55" t="s">
        <v>462</v>
      </c>
      <c r="B310" s="30" t="s">
        <v>726</v>
      </c>
      <c r="C310" s="30" t="s">
        <v>741</v>
      </c>
      <c r="D310" s="9">
        <v>8</v>
      </c>
      <c r="E310" s="85">
        <v>1.1999999999999999E-3</v>
      </c>
      <c r="F310" s="76">
        <v>1.464E-3</v>
      </c>
      <c r="G310" s="76">
        <f t="shared" si="8"/>
        <v>-2.6400000000000013E-4</v>
      </c>
      <c r="I310" s="127"/>
      <c r="J310" s="101"/>
      <c r="K310" s="90"/>
      <c r="L310" s="90"/>
      <c r="M310" s="100"/>
    </row>
    <row r="311" spans="1:14" ht="22.5" x14ac:dyDescent="0.25">
      <c r="A311" s="55" t="s">
        <v>462</v>
      </c>
      <c r="B311" s="36" t="s">
        <v>727</v>
      </c>
      <c r="C311" s="39" t="s">
        <v>742</v>
      </c>
      <c r="D311" s="9">
        <v>8</v>
      </c>
      <c r="E311" s="85">
        <v>2.9999999999999997E-4</v>
      </c>
      <c r="F311" s="76">
        <v>2.6499999999999999E-4</v>
      </c>
      <c r="G311" s="76">
        <f t="shared" si="8"/>
        <v>3.4999999999999983E-5</v>
      </c>
      <c r="I311" s="127"/>
      <c r="J311" s="101"/>
      <c r="K311" s="90"/>
      <c r="L311" s="90"/>
      <c r="M311" s="100"/>
    </row>
    <row r="312" spans="1:14" ht="33.75" x14ac:dyDescent="0.25">
      <c r="A312" s="55" t="s">
        <v>462</v>
      </c>
      <c r="B312" s="27" t="s">
        <v>372</v>
      </c>
      <c r="C312" s="28" t="s">
        <v>440</v>
      </c>
      <c r="D312" s="9">
        <v>8</v>
      </c>
      <c r="E312" s="85">
        <v>1.5E-3</v>
      </c>
      <c r="F312" s="76">
        <v>4.4999999999999999E-4</v>
      </c>
      <c r="G312" s="76">
        <f t="shared" si="8"/>
        <v>1.0500000000000002E-3</v>
      </c>
      <c r="I312" s="127"/>
      <c r="J312" s="101"/>
      <c r="K312" s="90"/>
      <c r="L312" s="90"/>
      <c r="M312" s="100"/>
    </row>
    <row r="313" spans="1:14" ht="22.5" x14ac:dyDescent="0.25">
      <c r="A313" s="82" t="s">
        <v>462</v>
      </c>
      <c r="B313" s="35" t="s">
        <v>373</v>
      </c>
      <c r="C313" s="28" t="s">
        <v>441</v>
      </c>
      <c r="D313" s="9">
        <v>8</v>
      </c>
      <c r="E313" s="85">
        <v>1E-3</v>
      </c>
      <c r="F313" s="76">
        <v>1.276E-3</v>
      </c>
      <c r="G313" s="76">
        <f t="shared" si="8"/>
        <v>-2.7599999999999999E-4</v>
      </c>
      <c r="I313" s="127"/>
      <c r="J313" s="101"/>
      <c r="K313" s="90"/>
      <c r="L313" s="90"/>
      <c r="M313" s="106"/>
      <c r="N313" s="21"/>
    </row>
    <row r="314" spans="1:14" ht="23.25" x14ac:dyDescent="0.25">
      <c r="A314" s="55" t="s">
        <v>462</v>
      </c>
      <c r="B314" s="30" t="s">
        <v>394</v>
      </c>
      <c r="C314" s="28" t="s">
        <v>658</v>
      </c>
      <c r="D314" s="9">
        <v>8</v>
      </c>
      <c r="E314" s="85">
        <v>3.0000000000000001E-3</v>
      </c>
      <c r="F314" s="76">
        <v>4.4380000000000001E-3</v>
      </c>
      <c r="G314" s="76">
        <f t="shared" si="8"/>
        <v>-1.438E-3</v>
      </c>
      <c r="I314" s="127"/>
      <c r="J314" s="101"/>
      <c r="K314" s="90"/>
      <c r="L314" s="90"/>
      <c r="M314" s="109"/>
    </row>
    <row r="315" spans="1:14" ht="33.75" x14ac:dyDescent="0.25">
      <c r="A315" s="55" t="s">
        <v>457</v>
      </c>
      <c r="B315" s="32" t="s">
        <v>410</v>
      </c>
      <c r="C315" s="28" t="s">
        <v>657</v>
      </c>
      <c r="D315" s="9">
        <v>8</v>
      </c>
      <c r="E315" s="86">
        <v>2.0000000000000001E-4</v>
      </c>
      <c r="F315" s="76">
        <v>1.07E-4</v>
      </c>
      <c r="G315" s="76">
        <f t="shared" si="8"/>
        <v>9.3000000000000011E-5</v>
      </c>
      <c r="I315" s="127"/>
      <c r="J315" s="101"/>
      <c r="K315" s="90"/>
      <c r="L315" s="90"/>
      <c r="M315" s="100"/>
    </row>
    <row r="316" spans="1:14" ht="22.5" x14ac:dyDescent="0.25">
      <c r="A316" s="55" t="s">
        <v>458</v>
      </c>
      <c r="B316" s="27" t="s">
        <v>732</v>
      </c>
      <c r="C316" s="28" t="s">
        <v>743</v>
      </c>
      <c r="D316" s="9">
        <v>8</v>
      </c>
      <c r="E316" s="86">
        <v>1.6000000000000001E-3</v>
      </c>
      <c r="F316" s="76">
        <v>1.387E-3</v>
      </c>
      <c r="G316" s="76">
        <f t="shared" si="8"/>
        <v>2.1300000000000008E-4</v>
      </c>
      <c r="I316" s="127"/>
      <c r="J316" s="101"/>
      <c r="K316" s="90"/>
      <c r="L316" s="90"/>
      <c r="M316" s="100"/>
    </row>
    <row r="317" spans="1:14" x14ac:dyDescent="0.25">
      <c r="A317" s="55" t="s">
        <v>461</v>
      </c>
      <c r="B317" s="25" t="s">
        <v>733</v>
      </c>
      <c r="C317" s="28" t="s">
        <v>744</v>
      </c>
      <c r="D317" s="9">
        <v>8</v>
      </c>
      <c r="E317" s="85">
        <v>1.4E-3</v>
      </c>
      <c r="F317" s="76">
        <v>1.1559999999999999E-3</v>
      </c>
      <c r="G317" s="76">
        <f t="shared" si="8"/>
        <v>2.4400000000000008E-4</v>
      </c>
      <c r="I317" s="127"/>
      <c r="J317" s="101"/>
      <c r="K317" s="90"/>
      <c r="L317" s="90"/>
      <c r="M317" s="109"/>
    </row>
    <row r="318" spans="1:14" ht="22.5" x14ac:dyDescent="0.25">
      <c r="A318" s="55" t="s">
        <v>460</v>
      </c>
      <c r="B318" s="27" t="s">
        <v>540</v>
      </c>
      <c r="C318" s="28" t="s">
        <v>155</v>
      </c>
      <c r="D318" s="9">
        <v>8</v>
      </c>
      <c r="E318" s="85">
        <v>5.0000000000000001E-4</v>
      </c>
      <c r="F318" s="76">
        <v>1.22E-4</v>
      </c>
      <c r="G318" s="76">
        <f t="shared" si="8"/>
        <v>3.7800000000000003E-4</v>
      </c>
      <c r="I318" s="127"/>
      <c r="J318" s="101"/>
      <c r="K318" s="90"/>
      <c r="L318" s="90"/>
      <c r="M318" s="100"/>
      <c r="N318" s="21"/>
    </row>
    <row r="319" spans="1:14" ht="22.5" x14ac:dyDescent="0.25">
      <c r="A319" s="55" t="s">
        <v>457</v>
      </c>
      <c r="B319" s="27" t="s">
        <v>541</v>
      </c>
      <c r="C319" s="28" t="s">
        <v>174</v>
      </c>
      <c r="D319" s="9">
        <v>8</v>
      </c>
      <c r="E319" s="85">
        <v>5.0000000000000001E-4</v>
      </c>
      <c r="F319" s="76">
        <v>2.3699999999999999E-4</v>
      </c>
      <c r="G319" s="76">
        <f t="shared" si="8"/>
        <v>2.63E-4</v>
      </c>
      <c r="I319" s="134"/>
      <c r="J319" s="101"/>
      <c r="K319" s="90"/>
      <c r="L319" s="90"/>
      <c r="M319" s="100"/>
      <c r="N319" s="21"/>
    </row>
    <row r="320" spans="1:14" ht="22.5" x14ac:dyDescent="0.25">
      <c r="A320" s="55" t="s">
        <v>458</v>
      </c>
      <c r="B320" s="27" t="s">
        <v>539</v>
      </c>
      <c r="C320" s="28" t="s">
        <v>456</v>
      </c>
      <c r="D320" s="9">
        <v>8</v>
      </c>
      <c r="E320" s="85">
        <v>0</v>
      </c>
      <c r="F320" s="76">
        <v>4.6600000000000005E-4</v>
      </c>
      <c r="G320" s="76">
        <f t="shared" si="8"/>
        <v>-4.6600000000000005E-4</v>
      </c>
      <c r="I320" s="127"/>
      <c r="J320" s="101"/>
      <c r="K320" s="90"/>
      <c r="L320" s="90"/>
      <c r="M320" s="99"/>
    </row>
    <row r="321" spans="1:14" ht="23.25" x14ac:dyDescent="0.25">
      <c r="A321" s="55" t="s">
        <v>458</v>
      </c>
      <c r="B321" s="27" t="s">
        <v>148</v>
      </c>
      <c r="C321" s="28" t="s">
        <v>655</v>
      </c>
      <c r="D321" s="9">
        <v>8</v>
      </c>
      <c r="E321" s="85">
        <v>2E-3</v>
      </c>
      <c r="F321" s="76">
        <v>1.61E-2</v>
      </c>
      <c r="G321" s="76">
        <f t="shared" si="8"/>
        <v>-1.41E-2</v>
      </c>
      <c r="I321" s="127"/>
      <c r="J321" s="101"/>
      <c r="K321" s="90"/>
      <c r="L321" s="90"/>
      <c r="M321" s="100"/>
      <c r="N321" s="21"/>
    </row>
    <row r="322" spans="1:14" ht="24" thickBot="1" x14ac:dyDescent="0.3">
      <c r="A322" s="55" t="s">
        <v>462</v>
      </c>
      <c r="B322" s="146" t="s">
        <v>161</v>
      </c>
      <c r="C322" s="28" t="s">
        <v>170</v>
      </c>
      <c r="D322" s="9">
        <v>32</v>
      </c>
      <c r="E322" s="85">
        <v>4</v>
      </c>
      <c r="F322" s="76">
        <v>2.781358</v>
      </c>
      <c r="G322" s="76">
        <f t="shared" si="8"/>
        <v>1.218642</v>
      </c>
      <c r="I322" s="127"/>
      <c r="J322" s="101"/>
      <c r="K322" s="90"/>
      <c r="L322" s="90"/>
      <c r="M322" s="100"/>
      <c r="N322" s="21"/>
    </row>
    <row r="323" spans="1:14" x14ac:dyDescent="0.25">
      <c r="A323" s="88" t="s">
        <v>121</v>
      </c>
      <c r="C323" s="87"/>
      <c r="D323" s="87"/>
      <c r="E323" s="147">
        <f>SUBTOTAL(9,E13:E322)</f>
        <v>297.60762899999935</v>
      </c>
      <c r="F323" s="147">
        <f>SUBTOTAL(9,F13:F322)</f>
        <v>280.86394499999977</v>
      </c>
      <c r="G323" s="98">
        <f>SUBTOTAL(9,G13:G322)</f>
        <v>16.743684000000005</v>
      </c>
      <c r="H323" s="21"/>
      <c r="I323" s="21"/>
      <c r="J323" s="21"/>
      <c r="K323" s="21"/>
      <c r="L323" s="21"/>
      <c r="M323" s="21"/>
      <c r="N323" s="21"/>
    </row>
    <row r="324" spans="1:14" x14ac:dyDescent="0.25">
      <c r="H324" s="21"/>
      <c r="I324" s="21"/>
      <c r="J324" s="21"/>
      <c r="K324" s="21"/>
      <c r="L324" s="21"/>
      <c r="M324" s="21"/>
      <c r="N324" s="21"/>
    </row>
  </sheetData>
  <autoFilter ref="A12:J322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9" sqref="I9:J9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0" ht="15" customHeight="1" x14ac:dyDescent="0.25">
      <c r="C1" s="17"/>
      <c r="D1" s="17"/>
      <c r="E1" s="17"/>
      <c r="F1" s="148" t="str">
        <f>'Приморский край'!F1:G5</f>
        <v>Приложение N 4
к приказу ФАС России
от 08.12.2022 N 960/22
Форма 6</v>
      </c>
      <c r="G1" s="149"/>
    </row>
    <row r="2" spans="1:10" ht="15" customHeight="1" x14ac:dyDescent="0.25">
      <c r="C2" s="150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1"/>
      <c r="E2" s="152"/>
      <c r="F2" s="149"/>
      <c r="G2" s="149"/>
    </row>
    <row r="3" spans="1:10" ht="15" customHeight="1" x14ac:dyDescent="0.25">
      <c r="C3" s="153"/>
      <c r="D3" s="154"/>
      <c r="E3" s="155"/>
      <c r="F3" s="149"/>
      <c r="G3" s="149"/>
    </row>
    <row r="4" spans="1:10" ht="15" customHeight="1" x14ac:dyDescent="0.25">
      <c r="C4" s="153"/>
      <c r="D4" s="154"/>
      <c r="E4" s="155"/>
      <c r="F4" s="149"/>
      <c r="G4" s="149"/>
    </row>
    <row r="5" spans="1:10" ht="15" customHeight="1" x14ac:dyDescent="0.25">
      <c r="C5" s="153"/>
      <c r="D5" s="154"/>
      <c r="E5" s="155"/>
      <c r="F5" s="149"/>
      <c r="G5" s="149"/>
    </row>
    <row r="6" spans="1:10" ht="15" customHeight="1" x14ac:dyDescent="0.25">
      <c r="C6" s="153"/>
      <c r="D6" s="154"/>
      <c r="E6" s="155"/>
    </row>
    <row r="7" spans="1:10" ht="15" customHeight="1" x14ac:dyDescent="0.25">
      <c r="C7" s="156"/>
      <c r="D7" s="157"/>
      <c r="E7" s="158"/>
    </row>
    <row r="8" spans="1:10" x14ac:dyDescent="0.25">
      <c r="C8" s="17"/>
      <c r="D8" s="17"/>
      <c r="E8" s="17"/>
    </row>
    <row r="9" spans="1:10" x14ac:dyDescent="0.25">
      <c r="A9" s="19">
        <f>'Приморский край'!A9</f>
        <v>46143</v>
      </c>
      <c r="C9" s="17"/>
      <c r="D9" s="17"/>
      <c r="E9" s="17"/>
      <c r="F9" s="159"/>
      <c r="G9" s="160"/>
      <c r="I9" s="140">
        <f>SUBTOTAL(9,E13:E17)*1000</f>
        <v>1211.7689999999998</v>
      </c>
      <c r="J9" s="140">
        <f>SUBTOTAL(9,F13:F17)*1000</f>
        <v>783.75799999999992</v>
      </c>
    </row>
    <row r="10" spans="1:10" hidden="1" x14ac:dyDescent="0.25">
      <c r="C10" s="18"/>
      <c r="D10" s="18"/>
      <c r="E10" s="20">
        <f>SUBTOTAL(9,(E17:E17))*1000</f>
        <v>170.29400000000001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x14ac:dyDescent="0.25">
      <c r="A13" s="144" t="s">
        <v>688</v>
      </c>
      <c r="B13" s="3" t="s">
        <v>684</v>
      </c>
      <c r="C13" s="145" t="s">
        <v>689</v>
      </c>
      <c r="D13" s="9" t="s">
        <v>11</v>
      </c>
      <c r="E13" s="138">
        <v>0.5</v>
      </c>
      <c r="F13" s="8">
        <v>0.41766500000000001</v>
      </c>
      <c r="G13" s="8">
        <f t="shared" ref="G13:G16" si="0">E13-F13</f>
        <v>8.2334999999999992E-2</v>
      </c>
    </row>
    <row r="14" spans="1:10" x14ac:dyDescent="0.25">
      <c r="A14" s="144" t="s">
        <v>15</v>
      </c>
      <c r="B14" s="3" t="s">
        <v>685</v>
      </c>
      <c r="C14" s="66" t="s">
        <v>16</v>
      </c>
      <c r="D14" s="9" t="s">
        <v>229</v>
      </c>
      <c r="E14" s="138">
        <v>0.29041099999999997</v>
      </c>
      <c r="F14" s="8">
        <v>0.24263399999999993</v>
      </c>
      <c r="G14" s="8">
        <f t="shared" si="0"/>
        <v>4.7777000000000042E-2</v>
      </c>
    </row>
    <row r="15" spans="1:10" ht="22.5" x14ac:dyDescent="0.25">
      <c r="A15" s="144" t="s">
        <v>15</v>
      </c>
      <c r="B15" s="3" t="s">
        <v>686</v>
      </c>
      <c r="C15" s="66" t="s">
        <v>16</v>
      </c>
      <c r="D15" s="9" t="s">
        <v>229</v>
      </c>
      <c r="E15" s="138">
        <v>5.0823E-2</v>
      </c>
      <c r="F15" s="8">
        <v>8.4390000000000003E-3</v>
      </c>
      <c r="G15" s="8">
        <f t="shared" si="0"/>
        <v>4.2383999999999998E-2</v>
      </c>
    </row>
    <row r="16" spans="1:10" x14ac:dyDescent="0.25">
      <c r="A16" s="144" t="s">
        <v>15</v>
      </c>
      <c r="B16" s="3" t="s">
        <v>687</v>
      </c>
      <c r="C16" s="66" t="s">
        <v>16</v>
      </c>
      <c r="D16" s="9" t="s">
        <v>229</v>
      </c>
      <c r="E16" s="138">
        <v>0.200241</v>
      </c>
      <c r="F16" s="8">
        <v>0</v>
      </c>
      <c r="G16" s="8">
        <f t="shared" si="0"/>
        <v>0.200241</v>
      </c>
    </row>
    <row r="17" spans="1:11" x14ac:dyDescent="0.25">
      <c r="A17" s="96" t="s">
        <v>15</v>
      </c>
      <c r="B17" s="65" t="s">
        <v>724</v>
      </c>
      <c r="C17" s="66" t="s">
        <v>725</v>
      </c>
      <c r="D17" s="41" t="s">
        <v>229</v>
      </c>
      <c r="E17" s="139">
        <v>0.170294</v>
      </c>
      <c r="F17" s="8">
        <v>0.11502000000000001</v>
      </c>
      <c r="G17" s="8">
        <f>E17-F17</f>
        <v>5.527399999999999E-2</v>
      </c>
      <c r="I17" s="114"/>
    </row>
    <row r="18" spans="1:11" s="22" customFormat="1" x14ac:dyDescent="0.25">
      <c r="A18" s="78" t="s">
        <v>121</v>
      </c>
      <c r="B18" s="23"/>
      <c r="C18" s="23"/>
      <c r="D18" s="23"/>
      <c r="E18" s="24">
        <f>SUM(E13:E17)</f>
        <v>1.2117689999999999</v>
      </c>
      <c r="F18" s="24">
        <f t="shared" ref="F18:G18" si="1">SUM(F13:F17)</f>
        <v>0.78375799999999995</v>
      </c>
      <c r="G18" s="24">
        <f t="shared" si="1"/>
        <v>0.42801100000000003</v>
      </c>
      <c r="I18" s="121"/>
      <c r="J18" s="121"/>
      <c r="K18" s="121"/>
    </row>
  </sheetData>
  <autoFilter ref="A12:K18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2026-06-09T01:12:11Z</dcterms:modified>
</cp:coreProperties>
</file>