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1.2025\"/>
    </mc:Choice>
  </mc:AlternateContent>
  <bookViews>
    <workbookView xWindow="0" yWindow="0" windowWidth="28800" windowHeight="12330" activeTab="3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1" hidden="1">'Камчатский край'!$A$12:$H$47</definedName>
    <definedName name="_xlnm._FilterDatabase" localSheetId="0" hidden="1">'Приморский край'!$A$12:$G$76</definedName>
    <definedName name="_xlnm._FilterDatabase" localSheetId="2" hidden="1">'Хабаровский край'!$A$12:$J$439</definedName>
    <definedName name="_xlnm.Print_Area" localSheetId="3">'Амурская область'!$A$1:$G$16</definedName>
    <definedName name="_xlnm.Print_Area" localSheetId="1">'Камчатский край'!$A$1:$G$47</definedName>
    <definedName name="_xlnm.Print_Area" localSheetId="0">'Приморский край'!$A$1:$G$76</definedName>
    <definedName name="_xlnm.Print_Area" localSheetId="2">'Хабаровский край'!$A$1:$G$440</definedName>
  </definedNames>
  <calcPr calcId="152511"/>
</workbook>
</file>

<file path=xl/calcChain.xml><?xml version="1.0" encoding="utf-8"?>
<calcChain xmlns="http://schemas.openxmlformats.org/spreadsheetml/2006/main">
  <c r="I12" i="10" l="1"/>
  <c r="G16" i="10"/>
  <c r="F16" i="10"/>
  <c r="E16" i="10"/>
  <c r="I10" i="6" l="1"/>
  <c r="G13" i="10" l="1"/>
  <c r="G14" i="10"/>
  <c r="K11" i="7" l="1"/>
  <c r="F47" i="7"/>
  <c r="E47" i="7"/>
  <c r="G46" i="7"/>
  <c r="G42" i="7"/>
  <c r="G43" i="7"/>
  <c r="G44" i="7"/>
  <c r="G45" i="7"/>
  <c r="F76" i="6" l="1"/>
  <c r="E76" i="6"/>
  <c r="G70" i="6"/>
  <c r="G71" i="6"/>
  <c r="G72" i="6"/>
  <c r="G73" i="6"/>
  <c r="G74" i="6"/>
  <c r="G75" i="6"/>
  <c r="I10" i="9" l="1"/>
  <c r="F440" i="9"/>
  <c r="E44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17" i="9" l="1"/>
  <c r="G413" i="9"/>
  <c r="G409" i="9"/>
  <c r="G407" i="9"/>
  <c r="G408" i="9"/>
  <c r="G410" i="9"/>
  <c r="G411" i="9"/>
  <c r="G412" i="9"/>
  <c r="G414" i="9"/>
  <c r="G415" i="9"/>
  <c r="G416" i="9"/>
  <c r="G418" i="9"/>
  <c r="G419" i="9"/>
  <c r="G420" i="9"/>
  <c r="G402" i="9"/>
  <c r="G403" i="9"/>
  <c r="G404" i="9"/>
  <c r="G405" i="9"/>
  <c r="G406" i="9"/>
  <c r="G40" i="7" l="1"/>
  <c r="G66" i="6" l="1"/>
  <c r="G67" i="6"/>
  <c r="G68" i="6"/>
  <c r="G69" i="6"/>
  <c r="G15" i="10" l="1"/>
  <c r="G14" i="7" l="1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1" i="7"/>
  <c r="G13" i="7"/>
  <c r="G47" i="7" s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13" i="6"/>
  <c r="G76" i="6" l="1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372" i="9" l="1"/>
  <c r="G373" i="9"/>
  <c r="G374" i="9"/>
  <c r="G375" i="9"/>
  <c r="G376" i="9"/>
  <c r="G377" i="9"/>
  <c r="G378" i="9"/>
  <c r="G379" i="9"/>
  <c r="G380" i="9"/>
  <c r="G381" i="9"/>
  <c r="G382" i="9"/>
  <c r="G383" i="9"/>
  <c r="G384" i="9"/>
  <c r="G21" i="9" l="1"/>
  <c r="G363" i="9" l="1"/>
  <c r="G364" i="9"/>
  <c r="G365" i="9"/>
  <c r="G366" i="9"/>
  <c r="G367" i="9"/>
  <c r="G368" i="9"/>
  <c r="G369" i="9"/>
  <c r="G370" i="9"/>
  <c r="G371" i="9"/>
  <c r="G183" i="9" l="1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18" i="9" l="1"/>
  <c r="C2" i="7" l="1"/>
  <c r="C2" i="9" l="1"/>
  <c r="C2" i="10" s="1"/>
  <c r="A9" i="10" l="1"/>
  <c r="A9" i="9"/>
  <c r="A9" i="7"/>
  <c r="F1" i="10" l="1"/>
  <c r="F1" i="9"/>
  <c r="F1" i="7"/>
  <c r="G70" i="9" l="1"/>
  <c r="G71" i="9"/>
  <c r="G72" i="9"/>
  <c r="G73" i="9"/>
  <c r="G178" i="9"/>
  <c r="G13" i="9"/>
  <c r="G27" i="9"/>
  <c r="G74" i="9"/>
  <c r="G14" i="9"/>
  <c r="G75" i="9"/>
  <c r="G76" i="9"/>
  <c r="G77" i="9"/>
  <c r="G78" i="9"/>
  <c r="G79" i="9"/>
  <c r="G80" i="9"/>
  <c r="G40" i="9"/>
  <c r="G15" i="9"/>
  <c r="G81" i="9"/>
  <c r="G82" i="9"/>
  <c r="G83" i="9"/>
  <c r="G84" i="9"/>
  <c r="G28" i="9"/>
  <c r="G85" i="9"/>
  <c r="G86" i="9"/>
  <c r="G87" i="9"/>
  <c r="G88" i="9"/>
  <c r="G89" i="9"/>
  <c r="G90" i="9"/>
  <c r="G91" i="9"/>
  <c r="G41" i="9"/>
  <c r="G22" i="9"/>
  <c r="G92" i="9"/>
  <c r="G93" i="9"/>
  <c r="G179" i="9"/>
  <c r="G94" i="9"/>
  <c r="G95" i="9"/>
  <c r="G96" i="9"/>
  <c r="G180" i="9"/>
  <c r="G97" i="9"/>
  <c r="G98" i="9"/>
  <c r="G42" i="9"/>
  <c r="G43" i="9"/>
  <c r="G99" i="9"/>
  <c r="G23" i="9"/>
  <c r="G24" i="9"/>
  <c r="G25" i="9"/>
  <c r="G26" i="9"/>
  <c r="G100" i="9"/>
  <c r="G101" i="9"/>
  <c r="G102" i="9"/>
  <c r="G103" i="9"/>
  <c r="G104" i="9"/>
  <c r="G105" i="9"/>
  <c r="G106" i="9"/>
  <c r="G33" i="9"/>
  <c r="G107" i="9"/>
  <c r="G108" i="9"/>
  <c r="G109" i="9"/>
  <c r="G110" i="9"/>
  <c r="G111" i="9"/>
  <c r="G112" i="9"/>
  <c r="G113" i="9"/>
  <c r="G44" i="9"/>
  <c r="G114" i="9"/>
  <c r="G29" i="9"/>
  <c r="G115" i="9"/>
  <c r="G34" i="9"/>
  <c r="G116" i="9"/>
  <c r="G117" i="9"/>
  <c r="G118" i="9"/>
  <c r="G119" i="9"/>
  <c r="G120" i="9"/>
  <c r="G121" i="9"/>
  <c r="G35" i="9"/>
  <c r="G122" i="9"/>
  <c r="G45" i="9"/>
  <c r="G181" i="9"/>
  <c r="G123" i="9"/>
  <c r="G124" i="9"/>
  <c r="G125" i="9"/>
  <c r="G126" i="9"/>
  <c r="G127" i="9"/>
  <c r="G128" i="9"/>
  <c r="G129" i="9"/>
  <c r="G182" i="9"/>
  <c r="G130" i="9"/>
  <c r="G131" i="9"/>
  <c r="G132" i="9"/>
  <c r="G133" i="9"/>
  <c r="G134" i="9"/>
  <c r="G135" i="9"/>
  <c r="G136" i="9"/>
  <c r="G137" i="9"/>
  <c r="G17" i="9"/>
  <c r="G138" i="9"/>
  <c r="G139" i="9"/>
  <c r="G140" i="9"/>
  <c r="G141" i="9"/>
  <c r="G142" i="9"/>
  <c r="G143" i="9"/>
  <c r="G46" i="9"/>
  <c r="G144" i="9"/>
  <c r="G145" i="9"/>
  <c r="G36" i="9"/>
  <c r="G63" i="9"/>
  <c r="G64" i="9"/>
  <c r="G146" i="9"/>
  <c r="G147" i="9"/>
  <c r="G47" i="9"/>
  <c r="G148" i="9"/>
  <c r="G149" i="9"/>
  <c r="G150" i="9"/>
  <c r="G151" i="9"/>
  <c r="G152" i="9"/>
  <c r="G153" i="9"/>
  <c r="G48" i="9"/>
  <c r="G49" i="9"/>
  <c r="G37" i="9"/>
  <c r="G38" i="9"/>
  <c r="G154" i="9"/>
  <c r="G155" i="9"/>
  <c r="G156" i="9"/>
  <c r="G157" i="9"/>
  <c r="G158" i="9"/>
  <c r="G159" i="9"/>
  <c r="G50" i="9"/>
  <c r="G160" i="9"/>
  <c r="G161" i="9"/>
  <c r="G162" i="9"/>
  <c r="G163" i="9"/>
  <c r="G164" i="9"/>
  <c r="G51" i="9"/>
  <c r="G52" i="9"/>
  <c r="G53" i="9"/>
  <c r="G165" i="9"/>
  <c r="G166" i="9"/>
  <c r="G167" i="9"/>
  <c r="G54" i="9"/>
  <c r="G55" i="9"/>
  <c r="G56" i="9"/>
  <c r="G57" i="9"/>
  <c r="G168" i="9"/>
  <c r="G169" i="9"/>
  <c r="G170" i="9"/>
  <c r="G19" i="9"/>
  <c r="G30" i="9"/>
  <c r="G31" i="9"/>
  <c r="G171" i="9"/>
  <c r="G172" i="9"/>
  <c r="G173" i="9"/>
  <c r="G174" i="9"/>
  <c r="G39" i="9"/>
  <c r="G16" i="9"/>
  <c r="G20" i="9"/>
  <c r="G58" i="9"/>
  <c r="G60" i="9"/>
  <c r="G61" i="9"/>
  <c r="G62" i="9"/>
  <c r="G59" i="9"/>
  <c r="G65" i="9"/>
  <c r="G66" i="9"/>
  <c r="G67" i="9"/>
  <c r="G175" i="9"/>
  <c r="G176" i="9"/>
  <c r="G32" i="9"/>
  <c r="G177" i="9"/>
  <c r="G68" i="9"/>
  <c r="G69" i="9"/>
  <c r="E10" i="10"/>
  <c r="G440" i="9" l="1"/>
  <c r="E10" i="7"/>
</calcChain>
</file>

<file path=xl/comments1.xml><?xml version="1.0" encoding="utf-8"?>
<comments xmlns="http://schemas.openxmlformats.org/spreadsheetml/2006/main">
  <authors>
    <author>Автор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2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3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3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</commentList>
</comments>
</file>

<file path=xl/sharedStrings.xml><?xml version="1.0" encoding="utf-8"?>
<sst xmlns="http://schemas.openxmlformats.org/spreadsheetml/2006/main" count="2140" uniqueCount="981">
  <si>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</si>
  <si>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</si>
  <si>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</si>
  <si>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</si>
  <si>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</si>
  <si>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</si>
  <si>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</si>
  <si>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</si>
  <si>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</si>
  <si>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ГРС-1 г. Комсомольск-на-Амуре</t>
  </si>
  <si>
    <t>ГРС Уссурийск</t>
  </si>
  <si>
    <t>ГРС Спасск-Дальний</t>
  </si>
  <si>
    <t>3 гр.</t>
  </si>
  <si>
    <t>ДВФУ</t>
  </si>
  <si>
    <t>Кравчук Сергей Викторович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</si>
  <si>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</si>
  <si>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</si>
  <si>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</si>
  <si>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</si>
  <si>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</si>
  <si>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</si>
  <si>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ГРС г. Амурск</t>
  </si>
  <si>
    <t xml:space="preserve"> г.Амурск, проспект Строителей, д.72</t>
  </si>
  <si>
    <t>г. Амурск, шоссе Машиностроителей, д. 5</t>
  </si>
  <si>
    <t>ГРС г. Николаевск-на-Амуре</t>
  </si>
  <si>
    <t xml:space="preserve"> 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</si>
  <si>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г. Николаевск-на-Амуре</t>
  </si>
  <si>
    <t>ГРС п. Анненские минеральные воды</t>
  </si>
  <si>
    <t xml:space="preserve"> Сусанино (Ульчский н-н, с. Анненские минеральные Воды, ул. Центральная, 20 Б)</t>
  </si>
  <si>
    <t>ГРС п. Вяземск</t>
  </si>
  <si>
    <t xml:space="preserve">г. Вяземский, ул. Коммунистическая, 10 </t>
  </si>
  <si>
    <t>Хабаровский край, г. Вяземский,, ул. Лазо, д.50</t>
  </si>
  <si>
    <t>Централизованная религиозная организация «Союз Пресвитерианских церквей Хабаровского края</t>
  </si>
  <si>
    <t>ГРС п. Де-Кастри</t>
  </si>
  <si>
    <t xml:space="preserve"> Де-Кастри "ТЭЦ" (Ульчский р-н, п. Де-Кастри, Советская, 3Б)</t>
  </si>
  <si>
    <t>Хабаровский край, Ульчский район, п. Де-Кастри, ул. Советская, д. 1</t>
  </si>
  <si>
    <t xml:space="preserve">Общество ограниченной ответственности "Нангмар" </t>
  </si>
  <si>
    <t>ГРС п. Лазарев</t>
  </si>
  <si>
    <t xml:space="preserve"> Газопоршневая станция (Николаевский р-н, п. Лазарев, ул. Советская, 4б)</t>
  </si>
  <si>
    <t>ГРС п. Солнечный</t>
  </si>
  <si>
    <t xml:space="preserve"> п. Солнечный, ул.Лесная, 7Л</t>
  </si>
  <si>
    <t>Индивидуальный предприниматель Манькова Александра Николаевна</t>
  </si>
  <si>
    <t>Солнечный район, п. Солнечный ул.Ленина, д.28 А, Пом. 1 (1-19)</t>
  </si>
  <si>
    <t>Индивидуальный предприниматель Олишевский Вадим Валерьевич</t>
  </si>
  <si>
    <t>п. Солнечный ул.Ленина, д.28 А. Помещение 2</t>
  </si>
  <si>
    <t>Общество ограниченной ответственности "ПромАльпДВ"</t>
  </si>
  <si>
    <t>п. Горный,  ул.Ленина, д. 17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</si>
  <si>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</si>
  <si>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</si>
  <si>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 xml:space="preserve"> "Котельная п. Горный" (Солнечный р-н, п. Горный, промзона)</t>
  </si>
  <si>
    <t xml:space="preserve"> "Котельная п. Солнечный" (Солнечный р-н, п Солнечный, промзона)</t>
  </si>
  <si>
    <t>ГРС п. Хор</t>
  </si>
  <si>
    <t>Хабаровский край, р.п. Хор, район им. Лазо, Ленина ул., д.1</t>
  </si>
  <si>
    <t>пос. Переяславка, ул. Октябрьская 26</t>
  </si>
  <si>
    <t>Индивидуальный предприниматель Бриц Наталья Викторовна</t>
  </si>
  <si>
    <t>Хабаровский край, р-он им. Лазо, р.п. Хор, пер. Пожарный 3а</t>
  </si>
  <si>
    <t>Хабаровский край, район им. Лазо, п. Хор, ул. Советская 8А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</si>
  <si>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</si>
  <si>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</si>
  <si>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 xml:space="preserve">Индивидуальный предприниматель Садовская Любовь Михайловна </t>
  </si>
  <si>
    <t>Хабаровский край, р-н. им. Лазо, рп. Переяславка, ул. Клубная 74</t>
  </si>
  <si>
    <t>Краевое государственное бюджетное нетиповое образовательное учреждение «Краевой детский центр «Созвездие»</t>
  </si>
  <si>
    <t>п. Хор, ул. Заводская 17</t>
  </si>
  <si>
    <t>Физическое лицо Цымбал Сергей Александрович</t>
  </si>
  <si>
    <t>ГРС п. Эльбан</t>
  </si>
  <si>
    <t>пос. Эльбан, 2 мкр, д.24</t>
  </si>
  <si>
    <t>Местная православная религиозная организация (Прихода) святого великомученника Георгия Победоносца</t>
  </si>
  <si>
    <t>ГРС п. Ягодный</t>
  </si>
  <si>
    <t>п. Ягодный, ул.Строительная - 10.</t>
  </si>
  <si>
    <t>Общество ограниченной ответственности "Шелеховский теплоэнергетический комплекс" магазин "Вкусный дом"</t>
  </si>
  <si>
    <t>ГРС с. Богородское</t>
  </si>
  <si>
    <t xml:space="preserve"> Богородское "Котельная" (Ульчский р-н, с. Богородское, ул. Парковая 2-а)</t>
  </si>
  <si>
    <t>ГРС с. Хурба</t>
  </si>
  <si>
    <t>г.Комсомольск-на-Амуре, пр.Московский, д.30, корп.2, кв. 1</t>
  </si>
  <si>
    <t>АВТОНОМНАЯ НЕКОММЕРЧЕСКАЯ ОРГАНИЗАЦИЯ ЦЕНТР ВОССТАНОВЛЕНИЯ И РАЗВИТИЯ ЛИЧНОСТИ"ЗЕЛЕНЫЙ СВЕТОФОР"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</si>
  <si>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 Хабаровский край, г. Комсомольск-на-Амуре, ул. Каспийская, д. 53</t>
  </si>
  <si>
    <t>Акционерное общество "Корпорация развития Дальнего Востока и Арктики"</t>
  </si>
  <si>
    <t>г. Комсомольск-на-Амуре, ул. Радищева , 2</t>
  </si>
  <si>
    <t>г.Комсомольск-на-Амуре  Океанская ул., южнее микрорайона № 6, 5 го жилого рна Мылки</t>
  </si>
  <si>
    <t xml:space="preserve">Барсуков Анатолий Константинович  </t>
  </si>
  <si>
    <t xml:space="preserve"> Хабаровский край, г.Комсомольск-на-Амуре; пр.Победы, д. 75</t>
  </si>
  <si>
    <t>Индивидуальный предприниматель Акулов Александр Николаевич</t>
  </si>
  <si>
    <t>г. Комсомольск-на-Амуре, ул. Пр-кт. Ленина, д. 17, пом. 1003</t>
  </si>
  <si>
    <t>Индивидуальный предприниматель Алмарданов Абдулла Олимжон Угли</t>
  </si>
  <si>
    <t>г.Комсомольск-на-Амуре, ул.Партизанская, д. 13, офис</t>
  </si>
  <si>
    <t>г.Комсомольск-на-Амуре, пр.Московский 18 корпус 2, помещение 1001</t>
  </si>
  <si>
    <t>Индивидуальный предприниматель Апханова Елена Андреевна</t>
  </si>
  <si>
    <t xml:space="preserve">г.Комсомольск-на-Амуре, Кирова, 7/2 </t>
  </si>
  <si>
    <t>Индивидуальный предприниматель Башлаев Владимир Юрьевич</t>
  </si>
  <si>
    <t>г.Комсомольск-на-Амуре, Октябрьский пр., д. 36 магазин "Атланта"</t>
  </si>
  <si>
    <t xml:space="preserve">Индивидуальный предприниматель Генцель Ада Александровна  </t>
  </si>
  <si>
    <t>г.Комсомольск-на-Амуре, ул.Ленина 19, кафе "Bitte"</t>
  </si>
  <si>
    <t>г.Комсомольск-на-Амуре, пр.Копылова, 41 кафе "Троя"</t>
  </si>
  <si>
    <t>Индивидуальный предприниматель Герасимова Светлана Николаевна</t>
  </si>
  <si>
    <t>г.Комсомольск-на-Амуре,  пр.Победы, 36/1. М-н "Мельница"</t>
  </si>
  <si>
    <t xml:space="preserve">Индивидуальный предприниматель Герлиц Андрей Васильевич 
</t>
  </si>
  <si>
    <t xml:space="preserve"> г.Комсомольск-на-Амуре, ул.Ленина 49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</si>
  <si>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</si>
  <si>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</si>
  <si>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Даниелян Альберт Андраникович</t>
  </si>
  <si>
    <t xml:space="preserve"> Хабаровский край, г. Комсомольск-на-Амуре, ул. Кирова, 78.</t>
  </si>
  <si>
    <t xml:space="preserve"> г. Комсомольск-на-Амуре, ул. Кирова, д.46</t>
  </si>
  <si>
    <t>Индивидуальный предприниматель Карпов Олег Олегович</t>
  </si>
  <si>
    <t>г.Комсомольск-на-Амуре, ул Вокзальная, д. 10</t>
  </si>
  <si>
    <t>Индивидуальный предприниматель Кирей Яна Александровна</t>
  </si>
  <si>
    <t xml:space="preserve"> Хабаровский край, г. Комсомольск-на-Амуре, ул. Гамарника, объект капитального строительства "Магазин" в границах земельного участка с кадастровым номером 2722003010144</t>
  </si>
  <si>
    <t>Индивидуальный предприниматель Кузнецов Егор Александрович</t>
  </si>
  <si>
    <t>г.Комсомольск-на-Амуре, ул.Путейская, 26а</t>
  </si>
  <si>
    <t>Индивидуальный предприниматель Лазаренко Елена Анатольевна</t>
  </si>
  <si>
    <t>г.Комсомольск-на-Амуре,  ул.Гамарника 22 (магазин"Белая Русь")</t>
  </si>
  <si>
    <t>Индивидуальный предприниматель Некрасов Игорь Николаевич</t>
  </si>
  <si>
    <t xml:space="preserve">г.Комсомольск-на-Амуре, пр-т Мира 15. </t>
  </si>
  <si>
    <t>Индивидуальный предприниматель Приходько Владимир Вениамининович</t>
  </si>
  <si>
    <t>г.Комсомольск-на-Амуре, ул.Лесозаводская 4, литер С</t>
  </si>
  <si>
    <t>Индивидуальный предприниматель Синицын Игорь Эдуардович</t>
  </si>
  <si>
    <t>г.Комсомольск-на-Амуре,  пр-т Первостроителей, 15</t>
  </si>
  <si>
    <t>Индивидуальный предприниматель Тиара Ника Александровна</t>
  </si>
  <si>
    <t>г.Комсомольск-на-Амуре, ул.Вокзальная 10, склад 14</t>
  </si>
  <si>
    <t xml:space="preserve">Индивидуальный предприниматель Тимофеев Виктор Николаевич  </t>
  </si>
  <si>
    <t>г.Комсомольск-на-Амуре, ул.Сидоренко, 19 (пекарня)</t>
  </si>
  <si>
    <t>г.Комсомольск-на-Амуре, пр.Первостроителей 20, кафе "Мясная деревня"</t>
  </si>
  <si>
    <t>г.Комсомольск-на-Амуре. ул.Советская 20, лит В (гостинница)</t>
  </si>
  <si>
    <t>г.Комсомольск-на-Амуре  Дикопольцева ул., д. 37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</si>
  <si>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</si>
  <si>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г.Комсомольск-на-Амуре, ул Шиханова, д. 8</t>
  </si>
  <si>
    <t>г.Комсомольск-на-Амуре, ул.Хабаровская, 47 (Гостиница и Баня)</t>
  </si>
  <si>
    <t>Лазаренко Екатерина Алексеевна</t>
  </si>
  <si>
    <t>г.Комсомольск-на-Амуре  Гаражная ул., д. 121</t>
  </si>
  <si>
    <t xml:space="preserve">Местная религиозная Община № 1 Церкви Христиан Адвентистов Седьмого Дня   </t>
  </si>
  <si>
    <t>г.Комсомольск-на-Амуре, ул.Курская, д.9</t>
  </si>
  <si>
    <t>Местная религиозная организация "Объединенная методистская церковь "Славная" г. Комсомольск-на-Амуре</t>
  </si>
  <si>
    <t>г. Комсомольск-на-Амуре  Курская ул., д. 16</t>
  </si>
  <si>
    <t xml:space="preserve">Местная религиозная организация христиан веры евангельской (пятидесятников) Церковь Бога живого г. Комсомольска-на-Амуре.  </t>
  </si>
  <si>
    <t>г. Комсомольск-на-Амуре, ул. Володарского, д. 39</t>
  </si>
  <si>
    <t>г.Комсомольск-на-Амуре, ул.Пугачева 89</t>
  </si>
  <si>
    <t>Муниципальное унитарное предприятие "Спецавтохозяйство"</t>
  </si>
  <si>
    <t xml:space="preserve"> Теплоцентраль (г. Комсомольск-на-Амуре, ул. Пугачева, 84)</t>
  </si>
  <si>
    <t>г.Комсомольск-на-Амуре, 
ул.Гаражная в 50-ти метрах от пересечения с Комшоссе</t>
  </si>
  <si>
    <t>Мытник Иван Владимирович</t>
  </si>
  <si>
    <t xml:space="preserve"> г.Комсомольск-на-Амуре, ул.Ленинградская, 84</t>
  </si>
  <si>
    <t>Общество ограниченной ответственности "Агрокомплекс Восток"</t>
  </si>
  <si>
    <t>г.Комсомольск-на-Амуре  Лесная д.2 (стоматологическая клиника).</t>
  </si>
  <si>
    <t xml:space="preserve">Общество ограниченной ответственности "Альфа-Дент"  </t>
  </si>
  <si>
    <t>г.Комсомольск-на-Амуре , пр-кт Ленина, д.44/1</t>
  </si>
  <si>
    <t>Индивидуальный предпринематель Ефимов Андрей Викторович</t>
  </si>
  <si>
    <t xml:space="preserve"> Хабаровский край, г. Комсомольск-на-Амуре, ул. Гагарина, 17/5, Лит. А</t>
  </si>
  <si>
    <t>Общество ограниченной ответственности "Дальэнергостройиндустрия"</t>
  </si>
  <si>
    <t>г.Комсомольск-на-Амуре  Ленина пр., д. 30, корп.2</t>
  </si>
  <si>
    <t>Общество ограниченной ответственности "Джакузи"</t>
  </si>
  <si>
    <t>г.Комсомольск-на-Амуре, ул.Гагарина 17/5. Гостиница, 2- этаж</t>
  </si>
  <si>
    <t>г.Комсомольск-на-Амуре, ул. Советская 2/2</t>
  </si>
  <si>
    <t xml:space="preserve">г.Комсомольск-на-Амуре, Радищева, д. 3 Мясокомбинат </t>
  </si>
  <si>
    <t xml:space="preserve">Общество ограниченной ответственности "Комсомольский мясокомбинат"  </t>
  </si>
  <si>
    <t>г.Комсомольск-на-Амуре,  ул.Кирова 46, (мебельная фабрика "Олимп")</t>
  </si>
  <si>
    <t>Общество ограниченной ответственности "Мебель КНАМ"</t>
  </si>
  <si>
    <t>г.Комсомольск-на-Амуре  пр-т Первостроителей, 31, литер Б</t>
  </si>
  <si>
    <t>Общество ограниченной ответственности "Сеул"</t>
  </si>
  <si>
    <t xml:space="preserve"> г.Комсомольск-на-Амуре, ул.Щорса, 91 (пекарня)</t>
  </si>
  <si>
    <t>Общество ограниченной ответственности "Традиция"</t>
  </si>
  <si>
    <t>г.Комсомольск-на-Амуре , ул.Чапаева, д. 14</t>
  </si>
  <si>
    <t>Общество ограниченной ответственности "Эстетика"</t>
  </si>
  <si>
    <t>г.Комсомольск-на-Амуре,  Аллея Труда 25 (Стоматология)</t>
  </si>
  <si>
    <t>Общество ограниченной ответственности"Николь"</t>
  </si>
  <si>
    <t xml:space="preserve">г.Комсомольск-на-Амуре ,
ул.Дзержинского, 42/3 
</t>
  </si>
  <si>
    <t>Общество ограниченной ответственности"Хэйлунцзян"</t>
  </si>
  <si>
    <t>г.Комсомольск-на-Амуре, ул.Павловского, 16</t>
  </si>
  <si>
    <t>Общество с ограниченной ответственностью "Взлет"</t>
  </si>
  <si>
    <t>Хабаровский край, Комсомольск-на-Амре, ул. Советская, д. 37, корп. 2, кв. 59</t>
  </si>
  <si>
    <t>Общество с ограниченной ответственностью "Ритуальное агентство "ЗиЛ"</t>
  </si>
  <si>
    <t>г.Комсомольск-на-Амуре, пр.Октябрьский, 44</t>
  </si>
  <si>
    <t>Общество с ограниченной ответственностью "Эла"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</si>
  <si>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</si>
  <si>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Общество с ограниченной ответственностью «РЕСУРС»</t>
  </si>
  <si>
    <t>Хабаровский край, г. Комсомольск-на-Амуре, ул. Комсомольская, д.  84, корп. 3</t>
  </si>
  <si>
    <t>г. Комсомольск-на-Амуре, ул. Сусанина 146</t>
  </si>
  <si>
    <t>г. Комсомольск-на-Амуре, Северное шоссе, 1</t>
  </si>
  <si>
    <t>г. Комсомольск-на-Амуре, ул. Водонасосная, 1</t>
  </si>
  <si>
    <t>г. Комсомольск-на-Амуре, ул. Кирова, 30</t>
  </si>
  <si>
    <t>г. Комсомольск-на-Амуре, Аллея труда, 1</t>
  </si>
  <si>
    <t>г. Комсомольск-на-Амуре, ул. Севастопольская, ориентировочно на расстоянии 50 м в юго восточном направлении от пересечения с Волочаевским шоссе</t>
  </si>
  <si>
    <t>Мемориальный комплекс погибшим участникам ВОВ в 1941-1945 гг.", расположенный по ул.Набережной р. Амур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</si>
  <si>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</si>
  <si>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ГРС-1 г. Хабаровск</t>
  </si>
  <si>
    <t>Хабаровский муниципальный район, с. Казакевичево ул.Новожилова, 13</t>
  </si>
  <si>
    <t>Администрация сельского поселения «Село Казакевичево» Хабаровского муниципального района Хабаровского края</t>
  </si>
  <si>
    <t>Хабаровский край, Хабаровский район, с. Казакевичево, ул. Новожилова, 2</t>
  </si>
  <si>
    <t>г. Хабаровск, 60-сетия Октября проспект,2 к2</t>
  </si>
  <si>
    <t>Акционерное общество «Центр внедрения «ПРОТЕК»</t>
  </si>
  <si>
    <t xml:space="preserve"> Хабаровский р-он, с. Сосновка, ул. Шоссейная, 5</t>
  </si>
  <si>
    <t>Войсковая часть  6767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</si>
  <si>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</si>
  <si>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</si>
  <si>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Хабаровский край, Хабаровский район, с. Казакевичево, ул. школьная, д. 20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</si>
  <si>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</si>
  <si>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 xml:space="preserve"> Тепловые сети (г. Хабаровск, ул. Мельничная, 27а)</t>
  </si>
  <si>
    <t>г. Хабаровск, ул. Ташкентская, 22</t>
  </si>
  <si>
    <t>Хабаровский край, Хабаровский р-н, с. Ильинка, пер. Гаражный, д.1</t>
  </si>
  <si>
    <t xml:space="preserve">Общество ограниченной ответственности "ЮТАР" 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</si>
  <si>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</si>
  <si>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</si>
  <si>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</si>
  <si>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г. Хабаровск, ул. Донская,2б</t>
  </si>
  <si>
    <t>г. Хабаровск, 60-сетия Октября проспект 8</t>
  </si>
  <si>
    <t>Хабаровский край, р-он, с. Бычиха, ул. Береговая, д. 1</t>
  </si>
  <si>
    <t>Хабаровский р-он, с. Бычиха, ул. Партизанская 18а</t>
  </si>
  <si>
    <t>г. Хабаровск, 60-сетия Октября проспект, 8</t>
  </si>
  <si>
    <t>Хабаровский кр., Хабаровский район, с. Ракитное, проезд Промышленный (Тосэр Хабаровск Площадка Р стр. 1)</t>
  </si>
  <si>
    <t>г. Хабаровск, ул. Промывочная 15В (Административное здание; здание охраны; склад гараж)</t>
  </si>
  <si>
    <t>г. Хабаровск,ул. Суворова, 84а</t>
  </si>
  <si>
    <t>Хабаровский край, ТОСЭР Хабаровск, площадка-Ракитное</t>
  </si>
  <si>
    <t>Хабаровский р-он, с. Казакевичево, ул. Морская д. 4</t>
  </si>
  <si>
    <t>ГРС-3 г. Хабаровск</t>
  </si>
  <si>
    <t>Хабаровский край, г. Хабаровск, Матвеевское шоссе 28А</t>
  </si>
  <si>
    <t>г. Хабаровск , ул. Металистов 24</t>
  </si>
  <si>
    <t>г.Хабаровск,ул.Тихоокеанская,73</t>
  </si>
  <si>
    <t>Индивидуальный предприниматель Крачунова Анна Владимировна</t>
  </si>
  <si>
    <t>г.Хабаровск, ул.Карла-Маркса, д. 150 (оптово-розничный магазин)</t>
  </si>
  <si>
    <t>Индивидуальный предприниматель Кулик Ирина Анатольевна</t>
  </si>
  <si>
    <t>г. Хабаровск, ул. Джамбула, 78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</si>
  <si>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</si>
  <si>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</si>
  <si>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</si>
  <si>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</si>
  <si>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</si>
  <si>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Краевое государственное автономное учреждение дополнительного образования «Спортивная школа «Хабаровский краевой центр развития хоккея «Амур»</t>
  </si>
  <si>
    <t>г. Хабаровск, ул. Джамбула, 98</t>
  </si>
  <si>
    <t>Местная религиозная организация "Хабаровская Евангельская-Христианская Пресвитерианская Церковь"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</si>
  <si>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</si>
  <si>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</si>
  <si>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</si>
  <si>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</si>
  <si>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 xml:space="preserve">г. Хабаровск, ул. Быстринская д.19 </t>
  </si>
  <si>
    <t xml:space="preserve"> Комплексная застройка в границах улиц Шатова-Совхозная-Трехгорная в железнодорожном районе г. Хабаровск</t>
  </si>
  <si>
    <t>Общество с ограниченной ответственностью «Энергия»</t>
  </si>
  <si>
    <t>г. Хабаровск, ул. Кулибина 3</t>
  </si>
  <si>
    <t xml:space="preserve">г. Хабаровск, ул. Чалнинская 17 </t>
  </si>
  <si>
    <t>г. Хабаровск, ул. Воронежское шоссе, 118</t>
  </si>
  <si>
    <t>г. Хабаровск, ул. Воронежская, 142</t>
  </si>
  <si>
    <t>г. Хабаровск, ул. Кола Бельды 7</t>
  </si>
  <si>
    <t>г. Хабаровск, ул. Александровская д. 49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</si>
  <si>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</si>
  <si>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</si>
  <si>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</si>
  <si>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</si>
  <si>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 xml:space="preserve">г. Хабаровск, ул. Крещенская, 2 </t>
  </si>
  <si>
    <t>г. Хабаровск, ул. Крещенская, 2/1</t>
  </si>
  <si>
    <t>г. Хабаровск, ул. Быстринская д.19/1</t>
  </si>
  <si>
    <t>с. Воронежское 3, Хабаровский район, ул. Набережная 41</t>
  </si>
  <si>
    <t>г. Хабаровск, ул. Карла-Маркса 144/2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</si>
  <si>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</si>
  <si>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</si>
  <si>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</si>
  <si>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г. Хабаровск, ул. Фоломеева 9Б</t>
  </si>
  <si>
    <t xml:space="preserve">Группа малоэтажных жилых домов блокированной застройки по ул. Лазо в г. Хабаровске 1 и 2 этап застройки </t>
  </si>
  <si>
    <t xml:space="preserve">г. Хабаровск, ул. Промышленная 12Е </t>
  </si>
  <si>
    <t xml:space="preserve"> Автосервис, г. Хабаровск, ул. Карла-Маркса 109/3</t>
  </si>
  <si>
    <t>г. Хабаровск, ул. Карла-Маркса, 144б</t>
  </si>
  <si>
    <t>г. Хабаровск, Воронежское шоссе 1/А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</si>
  <si>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</si>
  <si>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</si>
  <si>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</si>
  <si>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</si>
  <si>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</si>
  <si>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</si>
  <si>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</si>
  <si>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</si>
  <si>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</si>
  <si>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</si>
  <si>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</si>
  <si>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</si>
  <si>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Общество с ограниченной ответственностью «Ресурсавтогаз»</t>
  </si>
  <si>
    <t>г. Хабаровск, ул. Лазо 69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</si>
  <si>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</si>
  <si>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</si>
  <si>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</si>
  <si>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</si>
  <si>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</si>
  <si>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</si>
  <si>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</si>
  <si>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</si>
  <si>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«ДКС ПРИМОРЬЕ»</t>
  </si>
  <si>
    <t xml:space="preserve"> АО «Желдорреммаш»</t>
  </si>
  <si>
    <t xml:space="preserve"> АО «Уссурийский бальзам»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</si>
  <si>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</si>
  <si>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</si>
  <si>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</si>
  <si>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</si>
  <si>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</si>
  <si>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</si>
  <si>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</si>
  <si>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г.Комсомольск-на-Амуре  Дзержинского ул., д. 24/2</t>
  </si>
  <si>
    <t>г.Комсомольск-на-Амуре, ул.Лесозаводская 4, литер А</t>
  </si>
  <si>
    <t>г. Комсомольск-на-Амуре, Комсомольское шоссе, 24</t>
  </si>
  <si>
    <t>г.Комсомольск-на-Амуре  ул.Дзержинского, 21 здание хранилища на 40 авто)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</si>
  <si>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</si>
  <si>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ул.Гаражная, 2, лит.А</t>
  </si>
  <si>
    <t>Хабаровский край, г. Комсомольск-на-Амуре, пр-кт. Копылова, д. 48, корп. 3</t>
  </si>
  <si>
    <t>Хабаровский край, г. Комсомольск-на-Амуре, ул. Лесозаводская, д. 4</t>
  </si>
  <si>
    <t>г.Комсомольск-на-Амуре, ул.Гаражная 2, литер Ж</t>
  </si>
  <si>
    <t>Хабаровский край, Комсомольск-на-Амре, ул. Павловского, 16</t>
  </si>
  <si>
    <t>г.Комсомольск-на-Амуре, ул.Гаражная 2,часть №10 здания литера А (производственная база)</t>
  </si>
  <si>
    <t>г. Комсомольск-на-Амуре, ул.Павловского, д. 2, корп. 2</t>
  </si>
  <si>
    <t>г.Комсомольск-на-Амуре  ул.Павловского, д.25</t>
  </si>
  <si>
    <t>г.Комсомольск-на-Амуре, ул.Павловского,19, литер "И"</t>
  </si>
  <si>
    <t xml:space="preserve"> Хабаровский край, г.Комсомольск-на-Амуре, ул. Вокзальная, 10 (магазин и склад)</t>
  </si>
  <si>
    <t>Хабаровский р-он, с. Краснореченское, ул. Центральная, 9а</t>
  </si>
  <si>
    <t>г. Хабаровск, ул. Рокоссовского 20 "фитнес - клуб"</t>
  </si>
  <si>
    <t>г.Комсомольск-на-Амуре, ул.Вокзальная 10, склад 15</t>
  </si>
  <si>
    <t>г.Комсомольск-на-Амуре  Вокзальная ул., д. 34/б</t>
  </si>
  <si>
    <t xml:space="preserve"> г. Хабаровск, ул. Карла-Маркса, 144</t>
  </si>
  <si>
    <t xml:space="preserve"> г. Комсомольск-на-Амуре, ул. Вокзальная,10 литер И, пом.4</t>
  </si>
  <si>
    <t xml:space="preserve"> Хабаровский край, г. Комсомольск-на-Амуре, ш. Северное, д. 1 корп. 5</t>
  </si>
  <si>
    <t>г.Комсомольск-на-Амуре,  Димитрова ул., д. 5</t>
  </si>
  <si>
    <t>г.Комсомольск-на-Амуре,  переулок Островского , д. 43/2</t>
  </si>
  <si>
    <t>г. Хабаровск, ул. Рокоссовского 37а</t>
  </si>
  <si>
    <t>г.Комсомольск-на-Амуре, ул.Лесная, 24</t>
  </si>
  <si>
    <t>г.Комсомольск-на-Амуре,  Комсомольское шоссе, д. 7А, склад 4</t>
  </si>
  <si>
    <t>г.Комсомольск-на-Амуре , ул.Гагарина, д.19, корпус 1</t>
  </si>
  <si>
    <t>г.Комсомольск-на-Амуре, пр.Кирова 70, корпус 2</t>
  </si>
  <si>
    <t>Хабаровский край, Комсомольск-на-Амре, ул. Павловского, 16, Литер З, Литер И</t>
  </si>
  <si>
    <t xml:space="preserve">г.Комсомольск-на-Амуре, ул.Лесная 46. </t>
  </si>
  <si>
    <t>г.Комсомольск-на-Амуре,  ул.Павловского 6 (Автокооператив Павловский 2, вторая очередь).</t>
  </si>
  <si>
    <t>г.Комсомольск-на-Амуре, ул.Кирова, 12/2</t>
  </si>
  <si>
    <t>г.Комсомольск-на-Амуре, пр.Ленина 1/4</t>
  </si>
  <si>
    <t>п. Бельго, ул.70 лет Победы, 15</t>
  </si>
  <si>
    <t>г.Комсомольск-на-Амуре  Вокзальная ул., д. 34, магазин "СтройУспех" (база "Три кита")</t>
  </si>
  <si>
    <t>г.Комсомольск-на-Амуре, ул.Павловского, 16/а</t>
  </si>
  <si>
    <t>г.Комсомольск-на-Амуре, ул Севастопольская 59 (склад промышленных товаров)</t>
  </si>
  <si>
    <t>г.Комсомольск-на-Амуре,  ул.Краснофлотская 4 (гараж)</t>
  </si>
  <si>
    <t>ТЦ "АНГАР" Хабаровский край, рп. Переяславка, ул. Индустриальная 15</t>
  </si>
  <si>
    <t>г.Комсомольск-на-Амуре, ул.Амурская 2 корпус 2 (магазин)</t>
  </si>
  <si>
    <t>г.Комсомольск-на-Амуре Волочаевское шоссе</t>
  </si>
  <si>
    <t>г.Комсомольск-на-Амуре  ул.Молодогвардейская, 20</t>
  </si>
  <si>
    <t xml:space="preserve">п. Ягодный, ул.Лесная 11
(магазин "Василина")
</t>
  </si>
  <si>
    <t>Российская Федерация, Хабаровский край, городской округ Город Комсомольск-на-Амуре, город Комсомольск-на-Амуре, улица Пирогова, дом 1</t>
  </si>
  <si>
    <t>г.Комсомольск-на-Амуре,  Аллея Труда, д. 64 (кафе)</t>
  </si>
  <si>
    <t>г.Комсомольск-на-Амуре  Севастопольская ул., д. 25/2</t>
  </si>
  <si>
    <t>г.Комсомольск-на-Амуре, ул.Димитрова, 11, магазин 
"Шины Центр"</t>
  </si>
  <si>
    <t>пос. Хор, ул. Железнодорожная 71-А</t>
  </si>
  <si>
    <t>г.Комсомольск-на-Амуре, ул.Павловского, д. 19</t>
  </si>
  <si>
    <t>г.Комсомольск-на-Амуре, ул.Мира, 52/2 (склады)</t>
  </si>
  <si>
    <t xml:space="preserve"> г.Комсомольск-на-Амуре,  Павловского ул., д. 16/а (склад и магазин)</t>
  </si>
  <si>
    <t>г.Комсомольск-на-Амуре,
 ул.Заводская, 1Б, "Ритуал Сервис"</t>
  </si>
  <si>
    <t>г.Комсомольск-на-Амуре, Аллея Труда, 64/2, Техномаркет "Светлый"</t>
  </si>
  <si>
    <t>г. Комсомольск-на-Амуре, ул. Запорожская, 1</t>
  </si>
  <si>
    <t>г.Комсомольск-на-Амуре, ул Металургов 3/2</t>
  </si>
  <si>
    <t>п. Солнечный, ул.Ленина 23А (кафе)</t>
  </si>
  <si>
    <t>п. Солнечный, ул.Парковая 9 (спортзал)</t>
  </si>
  <si>
    <t>г.Комсомольск-на-Амуре, ул.Гаражная, 123, м-н "Метэкс"</t>
  </si>
  <si>
    <t>г. Хабаровск, ул. Суворова 60</t>
  </si>
  <si>
    <t>г.Комсомольск-на-Амуре, ул.Гаражная 45 (автостоянка)</t>
  </si>
  <si>
    <t>г.Комсомольск-на-Амуре  ул.Павловского, 16 автокооператив"Павловский-2", 2-ая очередь (Гараж, магазин)</t>
  </si>
  <si>
    <t>пос. Переяславка, ул. Первомайская 4</t>
  </si>
  <si>
    <t>Хабаровский край, Комсомольский район, поселок Новый Мир, улица Новокузнецкая, д. 10, лит. А1, А,В</t>
  </si>
  <si>
    <t>р-н. им. Лазо, рп. Переяславка, ул. Ленина, 13Г</t>
  </si>
  <si>
    <t>г.Комсомольск-на-Амуре  ул.Гаражная 2, литер З (сервисный центр)</t>
  </si>
  <si>
    <t>г.Комсомольск-на-Амуре  ул.Гаражная 2, литер А помещение № 6</t>
  </si>
  <si>
    <t>Хабаровский край, г. Комсомольск-на-Амуре, ул. Гаражная, 2</t>
  </si>
  <si>
    <t>Хабаровский край, Хабаровский муниципальный район, Мичуринское сельское поселение, с. Федоровка ул. Зеленая</t>
  </si>
  <si>
    <t xml:space="preserve"> Хабаровский край, г. Комсомольск-на-Амуре, Центральный округ, пр-кт. Первостроителей, д. 41, корп. 3, пом. 1001</t>
  </si>
  <si>
    <t>Комсомольск-на-Амуре  ул.Вокзальная, 10, литера И №3</t>
  </si>
  <si>
    <t>г.Комсомольск-на-Амуре  Котовского ул., д. 22</t>
  </si>
  <si>
    <t>г.Комсомольск-на-Амуре  ул.Лазо, д. 23, лит А1</t>
  </si>
  <si>
    <t>г. Комсомольск-на-Амуре, ул. Заводская, 1</t>
  </si>
  <si>
    <t>г. Хабаровск, ул. Тихоокеанская, 167</t>
  </si>
  <si>
    <t>г. Комсомольск-на-Амуре , Комсомольское шоссе, д. 3</t>
  </si>
  <si>
    <t>г. Хабаровс, ул. Ленинградская, 23а</t>
  </si>
  <si>
    <t>Комсомольский район, п. Новый Мир, улица Береговая, д. 28</t>
  </si>
  <si>
    <t>Газификация района частных домовладений «Пятая площадка»(2-я очередь, в т.ч. ПИР)</t>
  </si>
  <si>
    <t xml:space="preserve"> 1 Котельная №1 с. Красное, расположенная по адресу Хабаровский край, Николаевский район, с. Красное, ул. Советская 45 б</t>
  </si>
  <si>
    <t xml:space="preserve"> 2 с. Красное, расположенная по адресу Хабаровский край, Николаевский район, с. Красное, ул. Амурская 9 б</t>
  </si>
  <si>
    <t>г.Комсомольск-на-Амуре  Мира пр., д. 52, (склад литер П)</t>
  </si>
  <si>
    <t>г.Комсомольск-на-Амуре, ул.Кирова, 78, ремонтный склад-бокс</t>
  </si>
  <si>
    <t>г. Хабаровск, Воронежское шоссе,5</t>
  </si>
  <si>
    <t>г.Комсомольск-на-Амуре, пр-т Первостроителей1, 15 магазин</t>
  </si>
  <si>
    <t xml:space="preserve"> г. Комсомольск-на-Амуре, в районе автозаправочной станции по Северному шоссе, 1 корп.3</t>
  </si>
  <si>
    <t xml:space="preserve"> Хабаровский край, г. Комсомольск-на-Амуре, ул.Магистральная, 43/2</t>
  </si>
  <si>
    <t xml:space="preserve"> Хабаровский край, г. Комсомольск-на-Амуре, ул.Вокзальная 34</t>
  </si>
  <si>
    <t xml:space="preserve"> Хабаровский край, г. Комсомольск-на-Амуре, Аллея Труда, 59/5</t>
  </si>
  <si>
    <t xml:space="preserve"> Хабаровский край, г.Комсомольск-на-Амуре, ул.Комсомольская, д. 73, корп. 2</t>
  </si>
  <si>
    <t>г.Комсомольск-на-Амуре, ул.Гаражная 2, литер"Д"</t>
  </si>
  <si>
    <t>г.Комсомольск-на-Амуре  Гаражная ул., д. 2, литер А</t>
  </si>
  <si>
    <t xml:space="preserve"> Хабаровский край, Ульчский район, п. Де-Кастри, ул.Горная 6-А</t>
  </si>
  <si>
    <t>г.Комсомольск-на-Амуре, ул.Лесная 44</t>
  </si>
  <si>
    <t xml:space="preserve">г. Комсомольск-на-Амуре, ул.Лесозаводская, д. 6 </t>
  </si>
  <si>
    <t>г.Комсомольск-на-Амуре  Труда аллея, д. 64</t>
  </si>
  <si>
    <t xml:space="preserve"> г.Комсомольск-на-Амуре  Машинная ул., д. 28, литер Л</t>
  </si>
  <si>
    <t xml:space="preserve"> г.Комсомольск-на-Амуре, ул. Лазо 112, корп 2</t>
  </si>
  <si>
    <t>пос. Ягодный, 
ул.Железнодорожная, 17</t>
  </si>
  <si>
    <t>г.Комсомольск-на-Амуре  Интернациональный пр., д. 37</t>
  </si>
  <si>
    <t>п. Ягодный, ул.Школьная д. 4</t>
  </si>
  <si>
    <t>г.Комсомольск-на-Амуре,  ул.Лесозаводская 6</t>
  </si>
  <si>
    <t>г.Комсомольск-на-Амуре  ул.Лазо 66/3</t>
  </si>
  <si>
    <t>г.Николаевск-на-Амуре, ул.Ленина 3</t>
  </si>
  <si>
    <t xml:space="preserve"> г.Комсомольск-на-Амуре  ул.Орехова,57 (магазин строительных материалов)</t>
  </si>
  <si>
    <t xml:space="preserve"> г. Комсомольск-на-Амуре, пр-кт. Ленина, д. 76, корп. 3, пом. 1001</t>
  </si>
  <si>
    <t xml:space="preserve">681000, г.Комсомольск-на-Амуре, ул. Павловского, 16 </t>
  </si>
  <si>
    <t>681000, г.Комсомольск-на-Амуре, ул.Кирова 10</t>
  </si>
  <si>
    <t>681000, г.Комсомольск-на-Амуре ул. Павловского 19</t>
  </si>
  <si>
    <t>Хабаровский край, г. Комсомольск-на-Амуре, ул. Хабаровская, д. 44</t>
  </si>
  <si>
    <t>г. Хабаровск, ул. Рокоссовского 20 "Магазин-склад"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</si>
  <si>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</si>
  <si>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</si>
  <si>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</si>
  <si>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</si>
  <si>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</si>
  <si>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</si>
  <si>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</si>
  <si>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</si>
  <si>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</si>
  <si>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</si>
  <si>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 xml:space="preserve"> "Котельная село Краснореченское" (Хабаровский р-н, с. Краснореченское, ул. Почтовая, 9)</t>
  </si>
  <si>
    <t xml:space="preserve"> "Котельная село Рощино" (Хабаровский р-н, с. Рощино, ул. Юбилейная, 9а)</t>
  </si>
  <si>
    <t xml:space="preserve">г. Хабаровск, ул. Кола Бельды 1
</t>
  </si>
  <si>
    <t>Е Хабаровский край, район им. Лазо, с. Могилевка, ул. Советская, 22 "Д"</t>
  </si>
  <si>
    <t>Хабаровский край, Хабаровский р-н, с. Мичуринское, ул. Центральная, д. 11</t>
  </si>
  <si>
    <t>Хабаровский край, Хабаровский р-н, с. Виноградовка, ул. Юбилейная, д.7-А</t>
  </si>
  <si>
    <t>г. Хабаровск, Федоровское шоссе, 12, ПГБ</t>
  </si>
  <si>
    <t>Хабаровский р-он, с. Ильинка, ул. Совхозная 2-я, 1/1</t>
  </si>
  <si>
    <t xml:space="preserve"> Хабаровский край, р-он Вяземский, с. Садовое, ул. Мира, 8б</t>
  </si>
  <si>
    <t xml:space="preserve"> Хабаровский край, р-он Вяземский с. Отрадное, ул. Новая, 1а</t>
  </si>
  <si>
    <t xml:space="preserve"> г.Комсомольск-на-Амуре, ул Копылова, д. 50</t>
  </si>
  <si>
    <t xml:space="preserve"> Хурба (Комсомольский р-н, с. Хурба, ул. Гайдара, 13)</t>
  </si>
  <si>
    <t xml:space="preserve"> Котельная №4 "Тепло-Лазарев" (Николаевский р-н, п. Лазарев, нефтепровод по ул. Советская)</t>
  </si>
  <si>
    <t xml:space="preserve"> Шелтэк (Комсомольский р-н, п. Ягодный, ул. Набережная, 5А)</t>
  </si>
  <si>
    <t>г. Хабаровск, Матвеевское шоссе 24 (теплый склад)</t>
  </si>
  <si>
    <t>рп. Переяславка, ул. Постышева 10А</t>
  </si>
  <si>
    <t>г. Хабаровск, проезд Воронежский 12 лит. П</t>
  </si>
  <si>
    <t xml:space="preserve">Хабаровский край, г. Хабаровск, ул. Горького д. 71Б </t>
  </si>
  <si>
    <t>г. Хабаровск, ул. Металистов 1а</t>
  </si>
  <si>
    <t xml:space="preserve"> Хабаровский край, район им. Лазо, р.п. Хор, пер. Степной, 10 Котельная №1 Центральная</t>
  </si>
  <si>
    <t xml:space="preserve"> Котельная с. Бычиха, ул. Партизанская, 14-а</t>
  </si>
  <si>
    <t>г. Комсомольск-на-Амуре, ул.Заводская, 1 , лит. 247</t>
  </si>
  <si>
    <t>г. Комсомольск-на-Амуре  ул.Машинная, д. 31</t>
  </si>
  <si>
    <t>г. Комсомольск-на-Амуре  Ленинградская ул., д. 115</t>
  </si>
  <si>
    <t>г. Комсомольск-на-Амуре, ул.Севастопольская, 55/2</t>
  </si>
  <si>
    <t>г. Комсомольск-на-Амуре, ПГСК "Силинский-2"</t>
  </si>
  <si>
    <t>г. Комсомольск-на-Амуре, ул. Комсомольская, д. 76/2, помещение 1001</t>
  </si>
  <si>
    <t xml:space="preserve"> Хабаровский край, г. Комсомольск-на-Амуре, ориентировочно на расстоянии 3,5 м в северном направлении от жилого дома по Магистральному шоссе, 45/1</t>
  </si>
  <si>
    <t>г.Комсомольск-на-Амуре, пр-кт Победы 75 (магазин)</t>
  </si>
  <si>
    <t xml:space="preserve">г. Хабаровск, ул. Алексеевская, 64 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</si>
  <si>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</si>
  <si>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</si>
  <si>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г. Комсомольск-на-Амуре, Вокзальная, 10</t>
  </si>
  <si>
    <t>Хабаровский край, г. Амурск, ул. Западное шоссе, 34</t>
  </si>
  <si>
    <t>г. Хабаровск, пер. Воронежский, д. 6</t>
  </si>
  <si>
    <t>Хабаровский край, г. Комсомольск-на-Амуре, ул. Красная, д. 18</t>
  </si>
  <si>
    <t xml:space="preserve">г. Комсомольск-на-Амуре, ул. Лазо, 87 </t>
  </si>
  <si>
    <t>п. Солнечный, ул. Ленина, 28, пом. 1</t>
  </si>
  <si>
    <t>г. Хабаровск, пер. Промышленный, д. 8А</t>
  </si>
  <si>
    <t>Акционерное общество "Универсальная  лизинговая  компания"</t>
  </si>
  <si>
    <t>Буренок Александр Сергеевич</t>
  </si>
  <si>
    <t xml:space="preserve">Глушков Платон Дмитриевич </t>
  </si>
  <si>
    <t>Гнойко Виктор Иванович</t>
  </si>
  <si>
    <t>Громилина Лариса Юрьевна</t>
  </si>
  <si>
    <t>Дорофеев Андрей Анатольевич</t>
  </si>
  <si>
    <t>Друзь Светлана Ананьевна</t>
  </si>
  <si>
    <t>Индивидуальный предприниматель  Блюм Дмитрий Вячеславович</t>
  </si>
  <si>
    <t>Индивидуальный предприниматель Васильев Виктор Сергеевич</t>
  </si>
  <si>
    <t>Индивидуальный предприниматель Агаронян Каро Робертович</t>
  </si>
  <si>
    <t>Индивидуальный предприниматель Александрова Мария Анатольевна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</si>
  <si>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</si>
  <si>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</si>
  <si>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</si>
  <si>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</si>
  <si>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 xml:space="preserve">Индивидуальный предприниматель Бредня Алексей Александрович  </t>
  </si>
  <si>
    <t>Индивидуальный предприниматель Бухарин Руслан Александрович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</si>
  <si>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</si>
  <si>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</si>
  <si>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 xml:space="preserve">Индивидуальный предприниматель Гавриленко Елена Евгеньевна  </t>
  </si>
  <si>
    <t xml:space="preserve">Индивидуальный предприниматель Головырин Евгений Николаевич  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</si>
  <si>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</si>
  <si>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</si>
  <si>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 xml:space="preserve">Индивидуальный предприниматель Дубинин Владимир Георгиевич   </t>
  </si>
  <si>
    <t xml:space="preserve">Индивидуальный предприниматель Дубинин Георгий Владимирович   </t>
  </si>
  <si>
    <t>Индивидуальный предприниматель Дьяков Вадим Николаевич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</si>
  <si>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</si>
  <si>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</si>
  <si>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</si>
  <si>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</si>
  <si>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</si>
  <si>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 xml:space="preserve">Индивидуальный предприниматель Кондратенко Яна Константиновна  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</si>
  <si>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</si>
  <si>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</si>
  <si>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</si>
  <si>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</si>
  <si>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 xml:space="preserve">Индивидуальный предприниматель Мальцев Андрей Борисович  </t>
  </si>
  <si>
    <t xml:space="preserve">Индивидуальный предприниматель Мальцев Андрей Борисович   </t>
  </si>
  <si>
    <t xml:space="preserve">Индивидуальный предприниматель Медведев Иван Николаевич  </t>
  </si>
  <si>
    <t>Индивидуальный предприниматель Метелева Анастасия Михайловна</t>
  </si>
  <si>
    <t>Индивидуальный предприниматель Мокрушина Василина Антоновна</t>
  </si>
  <si>
    <t>Индивидуальный предприниматель Казанцева Евгения Александровна</t>
  </si>
  <si>
    <t>Индивидуальный предприниматель Моторова Евгения Алексеевна</t>
  </si>
  <si>
    <t xml:space="preserve">Индивидуальный предприниматель Наземцев Александр Геннадьевич  </t>
  </si>
  <si>
    <t>Индивидуальный предприниматель Овсянников Роман Вячеславович</t>
  </si>
  <si>
    <t>Индивидуальный предприниматель Опейкин Евгений Валерьевич</t>
  </si>
  <si>
    <t xml:space="preserve">Индивидуальный предприниматель Плотников Артем Андреевич </t>
  </si>
  <si>
    <t xml:space="preserve">Индивидуальный предприниматель Попов Алексей Юрьевич 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</si>
  <si>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</si>
  <si>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</si>
  <si>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</si>
  <si>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</si>
  <si>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Салахов Фарит Фаатович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</si>
  <si>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</si>
  <si>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</si>
  <si>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</si>
  <si>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</si>
  <si>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</si>
  <si>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</si>
  <si>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Индивидуальный предприниматель Чижова Анна Михайловна</t>
  </si>
  <si>
    <t xml:space="preserve">Индивидуальный предприниматель Юдичева Светлана Николаевна 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</si>
  <si>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</t>
  </si>
  <si>
    <t>Кудрявцев Виталий Александрович</t>
  </si>
  <si>
    <t>Летучий Михаил Геннадьевич</t>
  </si>
  <si>
    <t>Меликян Александр Сурени</t>
  </si>
  <si>
    <t>Меликян Роберт Суренович</t>
  </si>
  <si>
    <t>Местная православная религиозная организация Приход преподобного Серафима Саровского г. Хабаровск</t>
  </si>
  <si>
    <t>Местная религиозная организация Церковь Евангельских Христиан-Баптистов г. Хабаровска</t>
  </si>
  <si>
    <t>Морозова Марина Николаевна</t>
  </si>
  <si>
    <t>Муниципальное казенное учреждение «Служба заказчика по строительству и капитальному ремонту»</t>
  </si>
  <si>
    <t xml:space="preserve"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 </t>
  </si>
  <si>
    <t>Назаренко Сергей Святославович</t>
  </si>
  <si>
    <t>Небожчик Дарья Владимировна</t>
  </si>
  <si>
    <t>Общество ограниченной ответственности  "Сервис-фрукт"</t>
  </si>
  <si>
    <t>Общество ограниченной ответственности "АвтоДом"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</si>
  <si>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</si>
  <si>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</si>
  <si>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"ДорТранс"</t>
  </si>
  <si>
    <t>Общество ограниченной ответственности "Легат"</t>
  </si>
  <si>
    <t>Общество ограниченной ответственности "Норд Си"</t>
  </si>
  <si>
    <t>Общество ограниченной ответственности "Продэкстра"</t>
  </si>
  <si>
    <t>Общество ограниченной ответственности "Техсервис-Хабаровск"</t>
  </si>
  <si>
    <t xml:space="preserve">Общество ограниченной ответственности "Успех Плюс"  </t>
  </si>
  <si>
    <t>Общество ограниченной ответственности "Чалба"</t>
  </si>
  <si>
    <t>Индивидуальный предприниматель Яньшина Елена Викторовна</t>
  </si>
  <si>
    <t>Общество ограниченной ответственности "Экспресс"</t>
  </si>
  <si>
    <t xml:space="preserve">Общество ограниченной ответственности "Электронный мир"   </t>
  </si>
  <si>
    <t xml:space="preserve">Общество ограниченной ответственности "Ягодное" </t>
  </si>
  <si>
    <t>Общество ограниченной ответственности"ТЕСТ"</t>
  </si>
  <si>
    <t>Общество ограниченной ответственности"ШИК"</t>
  </si>
  <si>
    <t>Общество с ограниченной ответственностью "Велес"</t>
  </si>
  <si>
    <t>Общество с ограниченной ответственностью "ВЛАДИНВЕСТ"</t>
  </si>
  <si>
    <t>Общество с ограниченной ответственностью "Прокси"</t>
  </si>
  <si>
    <t>Общество с ограниченной ответственностью "Частное охранное предприятие "Барс""</t>
  </si>
  <si>
    <t>Общество с ограниченной ответственностью «ДВ Невада»</t>
  </si>
  <si>
    <t>Общество с ограниченной ответственностью «Завод ЖБИ-5»</t>
  </si>
  <si>
    <t>Индивидуальный предприниматель Круглов Константин Валентинович</t>
  </si>
  <si>
    <t>Открытое акционерное общество "Хладокомбинат"</t>
  </si>
  <si>
    <t xml:space="preserve">Потребительский автогаражный кооператив "Нефтяник"  </t>
  </si>
  <si>
    <t>Потребительский автокооператив "Базовый"</t>
  </si>
  <si>
    <t>Потребительский гаражно-строительный кооператив "Силинский-2"</t>
  </si>
  <si>
    <t>Рейдало Сергей Борисович</t>
  </si>
  <si>
    <t>Ткачев Сергей Викторович</t>
  </si>
  <si>
    <t>Исмаилова Суна Айдыновна</t>
  </si>
  <si>
    <t>Индивидуальный предпринематель Антипов Владимир Петрович</t>
  </si>
  <si>
    <t>Общество с ограниченной ответственностью «Пирамида»</t>
  </si>
  <si>
    <t>Индивидуальный предприниматель Каминская Евгения Валерьевна</t>
  </si>
  <si>
    <t>Жорник Александр Викторович</t>
  </si>
  <si>
    <t>Общество с ограниченной ответственностью «Пэтроулсервис»</t>
  </si>
  <si>
    <t>Индивидуальный предприниматель Курлюченко Владимир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</si>
  <si>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</si>
  <si>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</si>
  <si>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</si>
  <si>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</si>
  <si>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</si>
  <si>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</si>
  <si>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</si>
  <si>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г. Хабаровск, ул. Лазо, д. 69/14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</si>
  <si>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</si>
  <si>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</si>
  <si>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</si>
  <si>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</si>
  <si>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Евпятьева Надежда Викторовна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</si>
  <si>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</si>
  <si>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</si>
  <si>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</si>
  <si>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</si>
  <si>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</si>
  <si>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</si>
  <si>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</si>
  <si>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</si>
  <si>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</si>
  <si>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</si>
  <si>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</si>
  <si>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Хабаровский край, пос. Эльбан, 1 мкр "Православный храм на 300 прихожан в п. Эльбан"</t>
  </si>
  <si>
    <t>ГРС-5 г. Хабаровск</t>
  </si>
  <si>
    <t>ГРС г.Николаевск-на-Амуре</t>
  </si>
  <si>
    <t>Точка подключения Кнаапо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</si>
  <si>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</si>
  <si>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</si>
  <si>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</si>
  <si>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</si>
  <si>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 xml:space="preserve">Хабаровский край, г. Комсомольск-на-Амуре, ул. Ленинградская, 115 ООО «РН-Комсомольский НПЗ»
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</si>
  <si>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</si>
  <si>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</si>
  <si>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</si>
  <si>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</si>
  <si>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</si>
  <si>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</si>
  <si>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</si>
  <si>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</si>
  <si>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"Авиационная холдинговая компания "Сухой"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</si>
  <si>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</si>
  <si>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</si>
  <si>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</si>
  <si>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</si>
  <si>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Район им. Лазо, п. Переяславка, ул. Ленина 25</t>
  </si>
  <si>
    <t>Хабаровский край, Район им. Лазо, п. Переяславка, ул. Ленина 39</t>
  </si>
  <si>
    <t>Хабаровский край, район им. Лазо, р.п. Переяславка, ул. Кооперативная, д.8</t>
  </si>
  <si>
    <t xml:space="preserve"> Хабаровский край, г.Комсомольск-на-Амуре, ул.Дикопольцева 31/3</t>
  </si>
  <si>
    <t>Хабаровский край, р-он им. Лазо, р.п. Переяславка, ул. Ленина, 34а</t>
  </si>
  <si>
    <t>Хабаровский край, Район им. Лазо, п. Переяславка, ул. Ленина, 43</t>
  </si>
  <si>
    <t xml:space="preserve">  Хабаровский край, район им. Лазо, р.п. Переяславка 2, ул. Авиаторов 5</t>
  </si>
  <si>
    <t xml:space="preserve"> Хабаровский край, район им. Лазо, р.п. Переяславка, ул. Центральная, 19 "А"</t>
  </si>
  <si>
    <t>Хабаровский край, г.Комсомольск-на-Амуре, ул. Павловского, д. 19 (склад)</t>
  </si>
  <si>
    <t>Хабаровский край, р-н Вяземский, г. Вяземский, ул. Карла Маркса, д. 80, пом. I (1-6)</t>
  </si>
  <si>
    <t>Хабаровский край, г. Хабаровск, ул. Армейская, д. 34</t>
  </si>
  <si>
    <t>Хабаровский край, р-н им. Лазо, рп. Переяславка, ул. Индустриальная, 19</t>
  </si>
  <si>
    <t>Автономная некоммерческая организация галерея современного искусства "Метаморфоза"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</si>
  <si>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</si>
  <si>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</si>
  <si>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</si>
  <si>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</si>
  <si>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</si>
  <si>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Общество с ограниченной ответственностью «Строитель»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</si>
  <si>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</si>
  <si>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</si>
  <si>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</si>
  <si>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МАПК(Е) АО (БМК)</t>
  </si>
  <si>
    <t>КЭС АО
(Котельная с. Сосновка)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</si>
  <si>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</si>
  <si>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</si>
  <si>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</si>
  <si>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</si>
  <si>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 филиала «Приморская генерация») г. Владивосток, ул. Снеговая, д.22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</si>
  <si>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</si>
  <si>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</si>
  <si>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</si>
  <si>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</si>
  <si>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</si>
  <si>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</si>
  <si>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</si>
  <si>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</si>
  <si>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</si>
  <si>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</si>
  <si>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</si>
  <si>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</si>
  <si>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</si>
  <si>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Раковская) (ГРС Уссурийск)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</si>
  <si>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</si>
  <si>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</si>
  <si>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</si>
  <si>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</si>
  <si>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</si>
  <si>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(СК Дубки-1) (ГРС Уссурийск)</t>
  </si>
  <si>
    <t>РУСАГРО-ПРИМОРЬЕ ООО (СК Дубки-2) (ГРС Уссурийск)</t>
  </si>
  <si>
    <t>РУСАГРО-ПРИМОРЬЕ ООО (Племферма) (ГРС Уссурийск)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</si>
  <si>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</si>
  <si>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</si>
  <si>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тер. ТОР Надеждинская, ул.Центральная, соор.27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</si>
  <si>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</si>
  <si>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</si>
  <si>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</si>
  <si>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</si>
  <si>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 42 с.Летно-Хвалынское) (ГРС Спасск-Дальний) с. Лётно-Хвалынское, ул. Первомайская, зд. 2 б</t>
  </si>
  <si>
    <t>Примтеплоэнерго КГУП (Котельная №42 с. Летно-Хвалынское)) (ГРС Уссурийск) с. Михайловка</t>
  </si>
  <si>
    <t>ИКС-Фокино ООО (Котельная 1) (ГРС Большой Камень) г. Фокино, ул. Заводская, д. 24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</si>
  <si>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</si>
  <si>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Желдорреммаш АО (Котельная Уссурийского ЛРЗ) (ГРС Уссурийск) г. Уссурийск, пр-кт Блюхера, д. 19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</si>
  <si>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</si>
  <si>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</si>
  <si>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</si>
  <si>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Велес-Снек ООО (ГРС Артём) с.Вольно-Надеждинское, тер. ТОР Надеждинская</t>
  </si>
  <si>
    <t>ДСК Приморье ООО (ГРС Артём) с. Вольно-Надеждинское, тер. ТОР Надеждинская, кадастр. номер ЗУ 25:10:011500:609</t>
  </si>
  <si>
    <t>Никольскъ-Уссурийск ООО (ГРС Уссурийск) г. Уссурийск, ул. Владивостокское шоссе, д. 36, корп. Б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</si>
  <si>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</si>
  <si>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</si>
  <si>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</si>
  <si>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</si>
  <si>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</si>
  <si>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</si>
  <si>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</si>
  <si>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</si>
  <si>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</si>
  <si>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</si>
  <si>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</si>
  <si>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</si>
  <si>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ООО «Никольскъ-Уссурийск»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</si>
  <si>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</si>
  <si>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</si>
  <si>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</si>
  <si>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</si>
  <si>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</si>
  <si>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</si>
  <si>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</si>
  <si>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</si>
  <si>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</si>
  <si>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</si>
  <si>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</si>
  <si>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</si>
  <si>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</si>
  <si>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</si>
  <si>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</si>
  <si>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</si>
  <si>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</si>
  <si>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</si>
  <si>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</si>
  <si>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</si>
  <si>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</si>
  <si>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</si>
  <si>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</si>
  <si>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</si>
  <si>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</si>
  <si>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</si>
  <si>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</si>
  <si>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</si>
  <si>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</si>
  <si>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</si>
  <si>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</si>
  <si>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</si>
  <si>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</si>
  <si>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</si>
  <si>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</si>
  <si>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</si>
  <si>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</si>
  <si>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</si>
  <si>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</si>
  <si>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</si>
  <si>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</si>
  <si>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</si>
  <si>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</si>
  <si>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</si>
  <si>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</si>
  <si>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</si>
  <si>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</si>
  <si>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</si>
  <si>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</si>
  <si>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</si>
  <si>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</si>
  <si>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</si>
  <si>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</si>
  <si>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</si>
  <si>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</si>
  <si>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</si>
  <si>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Население г. Амурск</t>
  </si>
  <si>
    <t xml:space="preserve">Население г. Вяземский </t>
  </si>
  <si>
    <t>Население г. Комсомольск-на-Амуре</t>
  </si>
  <si>
    <t>Население п. Бельго</t>
  </si>
  <si>
    <t>Население п. Горный</t>
  </si>
  <si>
    <t>Население п. Де-Кастри</t>
  </si>
  <si>
    <t>Население п. Солнечный</t>
  </si>
  <si>
    <t>Население п. Хор</t>
  </si>
  <si>
    <t>Населенгие п. Эльбан</t>
  </si>
  <si>
    <t>Население п. Ягодный</t>
  </si>
  <si>
    <t>Население с. Богородское</t>
  </si>
  <si>
    <t>Население с. Хурба</t>
  </si>
  <si>
    <t>Хабаровский край, г. Комсомольск-на-Амуре, пр-кт. Московский, д. 14, корп. 2</t>
  </si>
  <si>
    <t>Узел учета «Универсальный склад в Индустриальном парке «Авангард»</t>
  </si>
  <si>
    <t>Хабаровский край, р-н Хабаровский, в районе 12 км автодороги Ильинка-Ракитное</t>
  </si>
  <si>
    <t>Хабаровский край п. Де-Кастри ул. Советская 2К строение 1</t>
  </si>
  <si>
    <t>Местная религиозная организация "НУР" мусульман г.Комсомольск-на-Амуре Хабаровского края</t>
  </si>
  <si>
    <t>Местная религиозная организация церковь христиан веры евангельской "Есхол" г. Комсомольск-на-Амуре</t>
  </si>
  <si>
    <t>Население г. Хабаровск</t>
  </si>
  <si>
    <t>Население п. Эльбан</t>
  </si>
  <si>
    <t xml:space="preserve">Потребительский автокооператив "Мотор"  </t>
  </si>
  <si>
    <t>Индивидуальный предприниматель Слободянюк Сергей Георгиевич</t>
  </si>
  <si>
    <t>Общество с ограниченной ответственностью «Экструдированные корма»</t>
  </si>
  <si>
    <t>Индивидуальный предприниматель Малиновский Анатолий Владимирович</t>
  </si>
  <si>
    <t>г.Хабаровск, ул. Узловая, 15а</t>
  </si>
  <si>
    <t>Акционерное общество "ННК-Хабаровский НПЗ"</t>
  </si>
  <si>
    <t>АО "Усть-СреднеканГЭСстрой"</t>
  </si>
  <si>
    <t>3 группа</t>
  </si>
  <si>
    <t>2 группа</t>
  </si>
  <si>
    <t>4 группа</t>
  </si>
  <si>
    <t>5 группа</t>
  </si>
  <si>
    <t xml:space="preserve">2 группа </t>
  </si>
  <si>
    <t>682610, Хабаровский край, п. Эльбан, 2 мкр, д. 26а</t>
  </si>
  <si>
    <t xml:space="preserve"> Общество с ограниченной ответственностью "Торекс-Хабаровск" (г. Комсомльск-на-Амуре, ул. Вагонная, 30)</t>
  </si>
  <si>
    <t>п. Солнечный, ул. Ленина, 24</t>
  </si>
  <si>
    <t xml:space="preserve">г.Комсомольск-на-Амуре,Волочаевское шоссе
</t>
  </si>
  <si>
    <t>п. Ягодный, ул.Ключевая, д. 12</t>
  </si>
  <si>
    <t>г.Комсомольск-на-Амуре, ул.Гаражная, д. 2, пом. 8</t>
  </si>
  <si>
    <t>Хабаровский край, пгт. Солнечный, ул. Ленина, д. 27, Газовая котельная Солнечной Обогатительной Фабрики</t>
  </si>
  <si>
    <t xml:space="preserve"> Котельная №1 "Порт" (Николаевский р-н, п. Лазарев, центральная порт, ул. Набережная19)</t>
  </si>
  <si>
    <t xml:space="preserve"> Котельная №5 "ТУСМ" (Николаевский р-н, п. Лазарев, ТУМС ул. Попова 15Б)</t>
  </si>
  <si>
    <t>681055, Хабаровский край, Комсомольский район, с.Бельго, ул. Школьная, д.1</t>
  </si>
  <si>
    <t>Хабаровский край, Район им. Лазо, п. Переяславка, ул. Ленина 45</t>
  </si>
  <si>
    <t>г. Хабаровск, ул. Донская, 2а, к11, Общество с ограниченной ответственностью "Хладокомбинат Хабаровский"</t>
  </si>
  <si>
    <t xml:space="preserve"> "Форелиум" пос. Переяславка</t>
  </si>
  <si>
    <t>г. Хабаровск, ул. Совхозная дом строит №  1.33; 1.35;  3.28; 1,36</t>
  </si>
  <si>
    <t xml:space="preserve">г. Хабаровск, ул. Автобусная, д. 75в </t>
  </si>
  <si>
    <t>рп. Переяславка, ул. Советская, 2А</t>
  </si>
  <si>
    <t>г. Хабаровск, «Группа жилых домов по Воронежскому шоссе в Краснофлотском районе» г. Хабаровск, Трехгорная 106</t>
  </si>
  <si>
    <t>г. Хабаровск, Перенос сети газораспределения объекта Общество с ограниченной ответственностью «Леруа Мерлен»</t>
  </si>
  <si>
    <t>Жилой комплекс по ул. Салтыкова-Щедрина, 1 в Северном округе г. Хабаровск ID объекта р-114497</t>
  </si>
  <si>
    <t>Хабаровский край, г. Вяземский, ул. Коваля, д.71, Гараж с административным корпусом</t>
  </si>
  <si>
    <t>Хабаровский край, г. Хабаровск, ул. Виноградная, 15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</si>
  <si>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</si>
  <si>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</si>
  <si>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</si>
  <si>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</si>
  <si>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</si>
  <si>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</si>
  <si>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</si>
  <si>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</si>
  <si>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>Хабаровский край, г. Вяземский, ул. Орджоникидзе, д. 43</t>
  </si>
  <si>
    <t xml:space="preserve">Многоквартирный жилой дом № 6 по адресу: Хабаровский край, г. Хабаровск, ул. Воронежская </t>
  </si>
  <si>
    <t>г. Комсомольск-на-Амуре, ул. Лесная, д.7</t>
  </si>
  <si>
    <t xml:space="preserve">с. Корсаково-1, ул.Набережная, д. 48 </t>
  </si>
  <si>
    <t xml:space="preserve">г.Хабаровск, ул. Победы, д. 64/3, кадастровый номер 27:23:0010624:1209 </t>
  </si>
  <si>
    <t>г. Вяземский, ул. Козюкова, д. 13</t>
  </si>
  <si>
    <t>г. Хабаровск, с. Ильинка, ул. Солнечная, д. 5</t>
  </si>
  <si>
    <t>рп. Переяславка, ул. Кооперативная, д. 6</t>
  </si>
  <si>
    <t>с. Виноградовка, ул. Центральная, д. 1а</t>
  </si>
  <si>
    <t xml:space="preserve"> г.Комсомольск-на-Амуре, ул. Севастопольская, кадастровый номер 27:22:0011701:476</t>
  </si>
  <si>
    <t>п. Солнечный, ул. Геологов, 23, пом. 1</t>
  </si>
  <si>
    <t>Ульчский район, п. Де-Кастри, ул. Горная, д. 12</t>
  </si>
  <si>
    <t>г. Хабаровск, ул. Автобусная, д. 75, пол. 2, лит 3</t>
  </si>
  <si>
    <t>Многоквартирные жилые дома по ул. Воронежской в г. Хабаровске 1 этап освоения территории 1-5 этапы строительства</t>
  </si>
  <si>
    <t>г. Хабаровск, ул. Виталия Бубенина, д. 1</t>
  </si>
  <si>
    <t>г. Хабаровск, ул. Виталия Бубенина, д. 1/1</t>
  </si>
  <si>
    <t xml:space="preserve"> г.Комсомольск-на-Амуре, ул. Культурная, 17/2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</si>
  <si>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</si>
  <si>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Общество с ограниченной ответственностью "Мецар"</t>
  </si>
  <si>
    <t>Общество с ограниченной ответственностью "Шелеховский теплоэнергетический комплекс"</t>
  </si>
  <si>
    <t>Общество с ограниченной ответственностью «Жилстройсервис»</t>
  </si>
  <si>
    <t>Общество с ограниченной ответственностью"Производственное предприятие "Краснореченское"</t>
  </si>
  <si>
    <t>Общество с ограниченной ответственностью "Производственное предприятие "Краснореченское"</t>
  </si>
  <si>
    <t xml:space="preserve">Индивидуальный предприниматель Пухов Евгений Викторович </t>
  </si>
  <si>
    <t>Краевое государственное автономное учреждение  "Дирекция спортивных сооружений Хабаровского края"</t>
  </si>
  <si>
    <t>Общество с ограниченной ответственностью "Автоколонна 1269"</t>
  </si>
  <si>
    <t>Общество с ограниченной ответственностью "Амурский гидрометаллургический комбинат"</t>
  </si>
  <si>
    <t>Общество с ограниченной ответственностью "Али"</t>
  </si>
  <si>
    <t>Общество с ограниченной ответственностью «Стимул»</t>
  </si>
  <si>
    <t>Общество с ограниченной ответственностью "Амурсталь"</t>
  </si>
  <si>
    <t>Публичное акционерное общество "Амурский судостроительный завод"</t>
  </si>
  <si>
    <t>Общество с ограниченной ответственностью "Завод Техно"</t>
  </si>
  <si>
    <t>Общество с ограниченной ответственностью "Пивоваренная компания "Балтика" - "Балтика - Хабаровск"</t>
  </si>
  <si>
    <t>Общество с ограниченной ответственностью "ВМК Капитал"</t>
  </si>
  <si>
    <t>Акционерное общество "Дакгомз"</t>
  </si>
  <si>
    <t>Акционерное общество "Дальстальконструкция"</t>
  </si>
  <si>
    <t>Акционерное общество "Дальхимфарм"</t>
  </si>
  <si>
    <t>Общество с ограниченной ответственностью «СервисСтандарт»</t>
  </si>
  <si>
    <t>Открытое акционерное общество "Де-Кастринская Тепловая электроцентараль"</t>
  </si>
  <si>
    <t>Общество с ограниченной ответственностью "Джей Джи Си Эвергрин"</t>
  </si>
  <si>
    <t>Общество с ограниченной ответственностью "Хабаровский завод строительной керамики"</t>
  </si>
  <si>
    <t>Индивидуальный предприниматель Зуев Николай Константинович</t>
  </si>
  <si>
    <t>Общество с ограниченной ответственностью «СТРОЙКОНТРОЛЬ»</t>
  </si>
  <si>
    <t>Общество с ограниченной ответственностью "Капторстрой"</t>
  </si>
  <si>
    <t>Акционерное общество Научно-производственная компания "Катрен"</t>
  </si>
  <si>
    <t>Общество с ограниченной ответственностью "Комсомолка"</t>
  </si>
  <si>
    <t>Общество с ограниченной ответственностью "Газэнергосеть Дальний Восток"</t>
  </si>
  <si>
    <t>Общество с ограниченной ответственностью «ЭНКИ-ДВ»</t>
  </si>
  <si>
    <t>Индивидуальный предприниматель Кривич Елена Юрьевна</t>
  </si>
  <si>
    <t xml:space="preserve">Кантимирова Евгения Вячеславовна </t>
  </si>
  <si>
    <t>Индивидуальный предприниматель Мордовин Александр Николаевич</t>
  </si>
  <si>
    <t>Акционерное общество "Оловянная рудная компания"</t>
  </si>
  <si>
    <t>Общество с ограниченной ответственностью "ТехноНИКОЛЬ Дальний Восток"</t>
  </si>
  <si>
    <t>Общество с ограниченной ответственностью "Формула-ДВ"</t>
  </si>
  <si>
    <t>Общество с ограниченной ответственностью "Региональная управляющая компания"</t>
  </si>
  <si>
    <t>Общество с ограниченной ответственностью "СО2 Промсервис"</t>
  </si>
  <si>
    <t>Общество с ограниченной ответственностью «ТЭК «Уссури»</t>
  </si>
  <si>
    <t>Общество с ограниченной ответственностью "Тепловик+"</t>
  </si>
  <si>
    <t>Муниципальное унитарное предприятие  г. Хабаровска "Тепловые сети"</t>
  </si>
  <si>
    <t>Муниципальное унитарное предприятие "Теплоцентраль"</t>
  </si>
  <si>
    <t>Общество с ограниченной ответственностью "ДАЛЬРЕО"</t>
  </si>
  <si>
    <t>Общество с ограниченной ответственностью «Управляющая компания Профессиональный сервис»</t>
  </si>
  <si>
    <t>Общество с ограниченной ответственностью "Розенталь Групп "Ицар"</t>
  </si>
  <si>
    <t>Общество с ограниченной ответственностью "Фирма "Сталкер"</t>
  </si>
  <si>
    <t>Пограничное управление  Федеральной службы безопасности  Российской Федерации по Хабаровскому краю и Еврейской автономной области</t>
  </si>
  <si>
    <t>Общество с ограниченной ответственностью «НоваБев Маркет Хабаровск»</t>
  </si>
  <si>
    <t>Общество с ограниченной ответственностью "МастерГрад"</t>
  </si>
  <si>
    <t>Общество с ограниченной ответственностью "Хлебозавод № 3"</t>
  </si>
  <si>
    <t>Общество с ограниченной ответственностью "СаНата плюс"</t>
  </si>
  <si>
    <t>Общество с ограниченной ответственностью "Натали"</t>
  </si>
  <si>
    <t>Акционерное общество "Исток"</t>
  </si>
  <si>
    <t>Общество с ограниченной ответственностью "Хабаровский Трубный Завод"</t>
  </si>
  <si>
    <t>Акционерное общество «Спецавтохозяйство по санитарной очистке г. Хабаровска»</t>
  </si>
  <si>
    <t>Общество с ограниченной ответственностью "Газэнергосеть Хабаровск"</t>
  </si>
  <si>
    <t>Общество с ограниченной ответственностью "Хладокомбинат Хабаровский"</t>
  </si>
  <si>
    <t>Общество с ограниченной ответственностью "Логистерра"</t>
  </si>
  <si>
    <t>Общество с ограниченной ответственностью "Логпост"</t>
  </si>
  <si>
    <t>Общество ограниченной ответственности «Эконом-Сервис»</t>
  </si>
  <si>
    <t>Общество с ограниченной ответственностью "Форелиум"</t>
  </si>
  <si>
    <t>Общество с ограниченной ответственностью "ТН Пластики"</t>
  </si>
  <si>
    <t>Индивидуальный предприниматель Скавинская Мария Петровна</t>
  </si>
  <si>
    <t>Общество с ограниченной ответственностью Торговый дом "Золотая Русь"</t>
  </si>
  <si>
    <t>Акционерное общество "Бетэлтранс"</t>
  </si>
  <si>
    <t>Индивидуальный предприниматель Юдичев Денис Владимирович</t>
  </si>
  <si>
    <t>Общество с ограниченной ответственностью "Розенталь Групп "Ботейн"</t>
  </si>
  <si>
    <t>Общество с ограниченной ответственностью "ЛЕ МОНЛИД"</t>
  </si>
  <si>
    <t>Общество с ограниченной ответственностью "Торговый комплекс "Универсам"</t>
  </si>
  <si>
    <t xml:space="preserve">Общество с ограниченной ответственностью "Дальневосточная генерирующая компания" </t>
  </si>
  <si>
    <t>Общество с ограниченной ответственностью "Магнит"</t>
  </si>
  <si>
    <t>Общество с ограниченной ответственностью Управляющая компания "Городская"</t>
  </si>
  <si>
    <t>Общество с ограниченной ответственностью Управляющая компания "Рассвет"</t>
  </si>
  <si>
    <t>Общество с ограниченной ответственностью "Управляющая компания "Фортуна"</t>
  </si>
  <si>
    <t>Потребительский гаражно-строительный кооператив "СФЕРА"</t>
  </si>
  <si>
    <t>Общество с ограниченной ответственностью "Центр"</t>
  </si>
  <si>
    <t>Общество с ограниченной ответственностью "Знак"</t>
  </si>
  <si>
    <t>Индивидуальный предприниматель Эльнур Шахлар Оглы Асгерханов</t>
  </si>
  <si>
    <t>Индивидуальный предприниматель Воронин Валерий Анатольевич</t>
  </si>
  <si>
    <t>Общество с ограниченной ответственностью "Хорский Теплоэнергетик"</t>
  </si>
  <si>
    <t>Общество с ограниченной ответственностью "ГЕОПРОМИНВЕСТ"</t>
  </si>
  <si>
    <t>Общество с ограниченной ответственностью «Икар»</t>
  </si>
  <si>
    <t>Общество с ограниченной ответственностью "Персей"</t>
  </si>
  <si>
    <t>Общество с ограниченной ответственностью «Первый ЖБИ »</t>
  </si>
  <si>
    <t>Товарищество собственников жилья "Комфорт ДВ"</t>
  </si>
  <si>
    <t>Общество с ограниченной ответственностью «Эдельвейс»</t>
  </si>
  <si>
    <t>Общество с ограниченной ответственностью «Авиакомпания «Орлан»</t>
  </si>
  <si>
    <t>Муниципальное бюджетное учреждение дополнительного образования Спортивная школа «Юниор» г. Вяземского</t>
  </si>
  <si>
    <t>Общество с ограниченной ответственностью "ТрансИнвестГрупп"</t>
  </si>
  <si>
    <t>Акционерное общество "Национальные Логистические Технологии"</t>
  </si>
  <si>
    <t>Общество с ограниченной ответственностью «Специализированный застройщик «Да! Девелопмент»</t>
  </si>
  <si>
    <t>Войсковая часть 3524</t>
  </si>
  <si>
    <t>Общество с ограниченной ответственностью Управляющая компания "Территория уюта Юникей"</t>
  </si>
  <si>
    <t>Общество с ограниченной ответственностью «Яшма»</t>
  </si>
  <si>
    <t>Общество с ограниченной ответственностью "Технострой"</t>
  </si>
  <si>
    <t>Общество с ограниченной ответственностью «Подрядчик»</t>
  </si>
  <si>
    <t>Общество с ограниченной ответственностью УК «Да! Девелопмент»</t>
  </si>
  <si>
    <t>Общество с ограниченной ответственностью «Управляющая компания Сервисная Группа -Дальний Восток»</t>
  </si>
  <si>
    <t>Общество с ограниченной ответственностью "СТОМИНДУСТРИЯ"</t>
  </si>
  <si>
    <t>Общество с ограниченной ответственностью "Хот-Авто"</t>
  </si>
  <si>
    <t>Общество с ограниченной ответственностью «Водоканал»</t>
  </si>
  <si>
    <t>Местная православная религиозная организация Свято-Елизаветинское сестричество милосердия</t>
  </si>
  <si>
    <t>Общество с ограниченной ответственностью «СП «Ракитное»</t>
  </si>
  <si>
    <t>Общество с ограниченной ответственностью «СТРОИТЕЛЬ»</t>
  </si>
  <si>
    <t xml:space="preserve">Общество ограниченной ответственности «Лоскутова» </t>
  </si>
  <si>
    <t xml:space="preserve">Общество ограниченной ответственностью «Светлана» </t>
  </si>
  <si>
    <t xml:space="preserve">Индивидуальный предприниматель Тарасова Светлана Александровна </t>
  </si>
  <si>
    <t>Индивидуальный предприниматель Мерзлов Павел Анатольевич</t>
  </si>
  <si>
    <t xml:space="preserve">Общество с ограниченной ответственностью «Специализированный застройщик Дарс-Восток» </t>
  </si>
  <si>
    <t>Общество с ограниченной ответственностью "Титул"</t>
  </si>
  <si>
    <t>Общество с ограниченной ответственностью «Прогресс»</t>
  </si>
  <si>
    <t>Общество с Ограниченной Ответственностью «Техспецстрой»</t>
  </si>
  <si>
    <t>Межмуниципальное Хозяйственное Общество Общество с Ограниченной Ответственностью «Автотранспортный перевозчик»</t>
  </si>
  <si>
    <t>Общество с ограниченной  ответственностью ''ТрансБетон''</t>
  </si>
  <si>
    <t>Физическое лицо Долганов Николай Георгиевич</t>
  </si>
  <si>
    <t>Индивидуальный предприниматель Погосян Юрик Самвелович</t>
  </si>
  <si>
    <t>Индивидуальный предприниматель Белобородов Евгений Георгиевич</t>
  </si>
  <si>
    <t>Индивидуальный предприниматель Зауэр Оксана Аркадьевна</t>
  </si>
  <si>
    <t>Общество с ограниченной ответственностью «Специализированный Застройщик «ТАЛАН РЕГИОН-24»</t>
  </si>
  <si>
    <t>Общество с ограниченной ответственностью «Управляющая компания мой Дальний Восток»</t>
  </si>
  <si>
    <t>Индивидуальный предприниматель Медведева Светлана Викторовна</t>
  </si>
  <si>
    <t>Итого:</t>
  </si>
  <si>
    <t>6 группа</t>
  </si>
  <si>
    <t>8 группа</t>
  </si>
  <si>
    <t>7 группа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</si>
  <si>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ЯНВАРЬ 2026 года
</t>
  </si>
  <si>
    <t>УПТС АО (Котельная № 45) (ГРС Уссурийск)</t>
  </si>
  <si>
    <t>АгроПтица ООО (комбикормовый завод)</t>
  </si>
  <si>
    <t>АгроПтица ООО (БМК цех по утилизации отходов)</t>
  </si>
  <si>
    <t xml:space="preserve">Энергия ООО (ЖК Меридианы Улисса) 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</si>
  <si>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</si>
  <si>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</si>
  <si>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</si>
  <si>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</si>
  <si>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Газпром гелий сервис ООО (Котельная) (ГРС Артём)(ГРС Уссурийск)</t>
  </si>
  <si>
    <t xml:space="preserve">ИП Шемякин Г.Ю. </t>
  </si>
  <si>
    <t>Восток Медснаб ООО</t>
  </si>
  <si>
    <t>СЗ ДВИЦ-1 ООО (ул. Солнечная, д. 7а)</t>
  </si>
  <si>
    <t>СЗ ДВИЦ-1 ООО (ул. Солнечная, д. 7а, стр. 1)</t>
  </si>
  <si>
    <t>Мерси трейд ООО (АПК с. Прохоры)</t>
  </si>
  <si>
    <t>ООО "Восток Медснаб"</t>
  </si>
  <si>
    <t>ООО "СЗ ДВИЦ-1"</t>
  </si>
  <si>
    <t>ООО Агроптица</t>
  </si>
  <si>
    <t>ГРС Владивосток-2</t>
  </si>
  <si>
    <t>г. Владивосток
(Управляющие компании)</t>
  </si>
  <si>
    <t>КРДВ Камчатка ООО (ГРС Раздольный)</t>
  </si>
  <si>
    <t>ИП Стукова Н.А. (логистический центр)</t>
  </si>
  <si>
    <t>ИП Заровняева Н.А. (Котельная) (ГРС Елизово) г. Елизово, ул. Набережная, д. 1</t>
  </si>
  <si>
    <t>ТРЕСТ СЗ ООО (Котельная) (ГРС Елизово)</t>
  </si>
  <si>
    <t>ККБ ГБУЗ (АБМК ККБ)</t>
  </si>
  <si>
    <t>ГБУЗ "Камчатская краевая больница им.А.С. Лукашевского"</t>
  </si>
  <si>
    <t>ООО СПЕЦИАЛИЗИРОВАННЫЙ ЗАСТРОЙЩИК «ТРЕСТ»</t>
  </si>
  <si>
    <t>ИП Заровняева Н.А.</t>
  </si>
  <si>
    <t>ИП Стукова Н.А.</t>
  </si>
  <si>
    <t>п. Раздольный</t>
  </si>
  <si>
    <t>ТЕПЛОИНВЕСТ ООО (котельная № 7, 180 квартал Маслозавод)</t>
  </si>
  <si>
    <t>ТЕПЛОИНВЕСТ ООО (котельная 54 квартал)</t>
  </si>
  <si>
    <t>1 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</si>
</sst>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64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3" fillId="21" borderId="0" xfId="46" applyFont="1" applyFill="1" applyBorder="1" applyAlignment="1">
      <alignment horizontal="left" vertical="center" wrapText="1"/>
    </xf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wrapText="1"/>
    </xf>
    <xf numFmtId="0" fontId="26" fillId="21" borderId="3" xfId="0" applyFont="1" applyFill="1" applyBorder="1" applyAlignment="1" applyProtection="1">
      <alignment horizontal="left" vertical="center" wrapText="1"/>
    </xf>
    <xf numFmtId="0" fontId="26" fillId="0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wrapText="1"/>
    </xf>
    <xf numFmtId="0" fontId="26" fillId="0" borderId="3" xfId="0" applyFont="1" applyFill="1" applyBorder="1" applyAlignment="1" applyProtection="1">
      <alignment horizontal="left" vertical="center" wrapText="1"/>
    </xf>
    <xf numFmtId="0" fontId="26" fillId="23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wrapText="1"/>
      <protection locked="0"/>
    </xf>
    <xf numFmtId="0" fontId="27" fillId="21" borderId="3" xfId="0" applyFont="1" applyFill="1" applyBorder="1" applyAlignment="1" applyProtection="1">
      <alignment horizontal="left" vertical="center" wrapText="1"/>
      <protection locked="0"/>
    </xf>
    <xf numFmtId="0" fontId="26" fillId="23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wrapText="1"/>
      <protection locked="0"/>
    </xf>
    <xf numFmtId="0" fontId="26" fillId="0" borderId="3" xfId="0" applyFont="1" applyFill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</xf>
    <xf numFmtId="0" fontId="26" fillId="21" borderId="3" xfId="0" applyFont="1" applyFill="1" applyBorder="1" applyAlignment="1" applyProtection="1">
      <alignment horizontal="left" vertical="center" wrapText="1"/>
      <protection locked="0"/>
    </xf>
    <xf numFmtId="0" fontId="26" fillId="21" borderId="3" xfId="0" applyFont="1" applyFill="1" applyBorder="1" applyAlignment="1" applyProtection="1">
      <alignment horizontal="left" wrapText="1"/>
    </xf>
    <xf numFmtId="168" fontId="27" fillId="0" borderId="3" xfId="0" applyNumberFormat="1" applyFont="1" applyFill="1" applyBorder="1" applyAlignment="1">
      <alignment horizontal="left" vertical="center" wrapText="1"/>
    </xf>
    <xf numFmtId="49" fontId="27" fillId="0" borderId="4" xfId="66" applyFont="1" applyFill="1" applyBorder="1" applyAlignment="1" applyProtection="1">
      <alignment horizontal="left" vertical="center" wrapText="1"/>
      <protection locked="0"/>
    </xf>
    <xf numFmtId="49" fontId="27" fillId="0" borderId="3" xfId="68" applyFont="1" applyFill="1" applyAlignment="1" applyProtection="1">
      <alignment horizontal="left" vertical="center" wrapText="1"/>
      <protection locked="0"/>
    </xf>
    <xf numFmtId="0" fontId="28" fillId="0" borderId="3" xfId="0" applyFont="1" applyFill="1" applyBorder="1" applyAlignment="1">
      <alignment horizontal="center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7" fillId="0" borderId="3" xfId="46" applyNumberFormat="1" applyFont="1" applyFill="1" applyBorder="1" applyAlignment="1">
      <alignment horizontal="center" vertical="center" wrapText="1"/>
    </xf>
    <xf numFmtId="49" fontId="27" fillId="0" borderId="3" xfId="66" applyFont="1" applyFill="1" applyBorder="1" applyAlignment="1">
      <alignment horizontal="center" vertical="center" wrapText="1"/>
      <protection locked="0"/>
    </xf>
    <xf numFmtId="165" fontId="27" fillId="0" borderId="3" xfId="68" applyNumberFormat="1" applyFont="1" applyFill="1" applyBorder="1" applyAlignment="1">
      <alignment horizontal="center" vertical="center" wrapText="1"/>
      <protection locked="0"/>
    </xf>
    <xf numFmtId="168" fontId="27" fillId="0" borderId="3" xfId="46" applyNumberFormat="1" applyFont="1" applyFill="1" applyBorder="1" applyAlignment="1">
      <alignment horizontal="center" vertical="center" wrapText="1"/>
    </xf>
    <xf numFmtId="165" fontId="27" fillId="0" borderId="3" xfId="0" applyNumberFormat="1" applyFont="1" applyFill="1" applyBorder="1" applyAlignment="1">
      <alignment horizontal="center" vertical="center" wrapText="1"/>
    </xf>
    <xf numFmtId="165" fontId="27" fillId="0" borderId="3" xfId="74" applyNumberFormat="1" applyFont="1" applyFill="1" applyBorder="1" applyAlignment="1">
      <alignment horizontal="center" vertical="center" wrapText="1"/>
      <protection locked="0"/>
    </xf>
    <xf numFmtId="168" fontId="27" fillId="0" borderId="3" xfId="73" applyNumberFormat="1" applyFont="1" applyFill="1" applyBorder="1" applyAlignment="1">
      <alignment horizontal="center" vertical="center" wrapText="1"/>
      <protection locked="0"/>
    </xf>
    <xf numFmtId="49" fontId="27" fillId="0" borderId="3" xfId="66" applyFont="1" applyFill="1" applyBorder="1" applyAlignment="1" applyProtection="1">
      <alignment horizontal="left" vertical="center" wrapText="1"/>
      <protection locked="0"/>
    </xf>
    <xf numFmtId="49" fontId="27" fillId="0" borderId="3" xfId="66" applyFont="1" applyFill="1" applyBorder="1" applyAlignment="1">
      <alignment horizontal="left" vertical="center" wrapText="1"/>
      <protection locked="0"/>
    </xf>
    <xf numFmtId="49" fontId="27" fillId="0" borderId="3" xfId="74" applyFont="1" applyFill="1" applyBorder="1" applyAlignment="1" applyProtection="1">
      <alignment horizontal="left" vertical="center" wrapText="1"/>
      <protection locked="0"/>
    </xf>
    <xf numFmtId="165" fontId="27" fillId="0" borderId="3" xfId="0" applyNumberFormat="1" applyFont="1" applyFill="1" applyBorder="1" applyAlignment="1">
      <alignment horizontal="center"/>
    </xf>
    <xf numFmtId="0" fontId="31" fillId="0" borderId="3" xfId="0" applyFont="1" applyFill="1" applyBorder="1" applyAlignment="1" applyProtection="1">
      <alignment horizontal="left" wrapText="1"/>
    </xf>
    <xf numFmtId="0" fontId="31" fillId="0" borderId="3" xfId="0" applyFont="1" applyFill="1" applyBorder="1" applyAlignment="1" applyProtection="1">
      <alignment horizontal="left" wrapText="1"/>
      <protection locked="0"/>
    </xf>
    <xf numFmtId="0" fontId="31" fillId="21" borderId="3" xfId="0" applyFont="1" applyFill="1" applyBorder="1" applyAlignment="1" applyProtection="1">
      <alignment horizontal="left" wrapText="1"/>
    </xf>
    <xf numFmtId="0" fontId="25" fillId="0" borderId="3" xfId="0" applyFont="1" applyFill="1" applyBorder="1" applyAlignment="1" applyProtection="1">
      <alignment horizontal="left" wrapText="1"/>
    </xf>
    <xf numFmtId="0" fontId="27" fillId="23" borderId="3" xfId="0" applyFont="1" applyFill="1" applyBorder="1" applyAlignment="1" applyProtection="1">
      <alignment horizontal="left" wrapText="1"/>
    </xf>
    <xf numFmtId="0" fontId="31" fillId="22" borderId="3" xfId="0" applyFont="1" applyFill="1" applyBorder="1" applyAlignment="1" applyProtection="1">
      <alignment horizontal="left" wrapText="1"/>
    </xf>
    <xf numFmtId="0" fontId="25" fillId="0" borderId="3" xfId="0" applyFont="1" applyBorder="1" applyAlignment="1" applyProtection="1">
      <alignment horizontal="left" wrapText="1"/>
    </xf>
    <xf numFmtId="0" fontId="26" fillId="23" borderId="3" xfId="0" applyFont="1" applyFill="1" applyBorder="1" applyAlignment="1" applyProtection="1">
      <alignment horizontal="left" vertical="top" wrapText="1"/>
    </xf>
    <xf numFmtId="0" fontId="26" fillId="22" borderId="3" xfId="0" applyFont="1" applyFill="1" applyBorder="1" applyAlignment="1" applyProtection="1">
      <alignment horizontal="left" vertical="top" wrapText="1"/>
    </xf>
    <xf numFmtId="0" fontId="26" fillId="24" borderId="3" xfId="0" applyFont="1" applyFill="1" applyBorder="1" applyAlignment="1" applyProtection="1">
      <alignment horizontal="left" vertical="center" wrapText="1"/>
    </xf>
    <xf numFmtId="0" fontId="25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vertical="center" wrapText="1"/>
    </xf>
    <xf numFmtId="49" fontId="27" fillId="0" borderId="4" xfId="66" applyFont="1" applyBorder="1" applyAlignment="1" applyProtection="1">
      <alignment horizontal="left" vertical="center" wrapText="1"/>
      <protection locked="0"/>
    </xf>
    <xf numFmtId="49" fontId="27" fillId="21" borderId="3" xfId="66" applyFont="1" applyFill="1" applyAlignment="1">
      <alignment horizontal="left" vertical="center" wrapText="1"/>
      <protection locked="0"/>
    </xf>
    <xf numFmtId="168" fontId="27" fillId="21" borderId="3" xfId="0" applyNumberFormat="1" applyFont="1" applyFill="1" applyBorder="1" applyAlignment="1">
      <alignment horizontal="left" vertical="center" wrapText="1"/>
    </xf>
    <xf numFmtId="165" fontId="32" fillId="21" borderId="4" xfId="68" applyNumberFormat="1" applyFont="1" applyFill="1" applyBorder="1" applyAlignment="1">
      <alignment horizontal="center" vertical="center" wrapText="1"/>
      <protection locked="0"/>
    </xf>
    <xf numFmtId="0" fontId="27" fillId="21" borderId="3" xfId="0" applyFont="1" applyFill="1" applyBorder="1" applyAlignment="1">
      <alignment wrapText="1"/>
    </xf>
    <xf numFmtId="0" fontId="27" fillId="21" borderId="3" xfId="0" applyFont="1" applyFill="1" applyBorder="1" applyAlignment="1">
      <alignment horizontal="center" vertical="center" wrapText="1"/>
    </xf>
    <xf numFmtId="0" fontId="25" fillId="21" borderId="3" xfId="0" applyFont="1" applyFill="1" applyBorder="1" applyAlignment="1">
      <alignment horizontal="left"/>
    </xf>
    <xf numFmtId="0" fontId="25" fillId="21" borderId="3" xfId="0" applyFont="1" applyFill="1" applyBorder="1" applyAlignment="1">
      <alignment wrapText="1"/>
    </xf>
    <xf numFmtId="0" fontId="27" fillId="21" borderId="3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27" fillId="0" borderId="3" xfId="0" applyNumberFormat="1" applyFont="1" applyFill="1" applyBorder="1" applyAlignment="1">
      <alignment horizontal="center" vertical="center"/>
    </xf>
    <xf numFmtId="49" fontId="27" fillId="21" borderId="3" xfId="66" applyFont="1" applyFill="1">
      <alignment horizontal="left" vertical="center" wrapText="1"/>
      <protection locked="0"/>
    </xf>
    <xf numFmtId="49" fontId="3" fillId="21" borderId="3" xfId="66" applyFont="1" applyFill="1">
      <alignment horizontal="left" vertical="center" wrapText="1"/>
      <protection locked="0"/>
    </xf>
    <xf numFmtId="165" fontId="0" fillId="21" borderId="0" xfId="0" applyNumberFormat="1" applyFill="1"/>
    <xf numFmtId="165" fontId="27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165" fontId="33" fillId="0" borderId="17" xfId="0" applyNumberFormat="1" applyFont="1" applyFill="1" applyBorder="1" applyAlignment="1" applyProtection="1">
      <alignment horizontal="center" vertical="center"/>
    </xf>
    <xf numFmtId="172" fontId="33" fillId="0" borderId="17" xfId="0" applyNumberFormat="1" applyFont="1" applyFill="1" applyBorder="1" applyAlignment="1" applyProtection="1">
      <alignment horizontal="center" vertical="center"/>
      <protection locked="0"/>
    </xf>
    <xf numFmtId="165" fontId="33" fillId="21" borderId="17" xfId="0" applyNumberFormat="1" applyFont="1" applyFill="1" applyBorder="1" applyAlignment="1" applyProtection="1">
      <alignment horizontal="center" vertical="center"/>
    </xf>
    <xf numFmtId="165" fontId="33" fillId="0" borderId="17" xfId="0" applyNumberFormat="1" applyFont="1" applyFill="1" applyBorder="1" applyAlignment="1" applyProtection="1">
      <alignment horizontal="center" vertical="center"/>
      <protection locked="0"/>
    </xf>
    <xf numFmtId="165" fontId="34" fillId="22" borderId="17" xfId="0" applyNumberFormat="1" applyFont="1" applyFill="1" applyBorder="1" applyAlignment="1" applyProtection="1">
      <alignment horizontal="center" vertical="center"/>
    </xf>
    <xf numFmtId="165" fontId="33" fillId="0" borderId="17" xfId="0" applyNumberFormat="1" applyFont="1" applyFill="1" applyBorder="1" applyAlignment="1" applyProtection="1">
      <alignment horizontal="center"/>
    </xf>
    <xf numFmtId="4" fontId="33" fillId="0" borderId="17" xfId="0" applyNumberFormat="1" applyFont="1" applyFill="1" applyBorder="1" applyAlignment="1" applyProtection="1">
      <alignment horizontal="center" vertical="center"/>
    </xf>
    <xf numFmtId="4" fontId="33" fillId="21" borderId="17" xfId="0" applyNumberFormat="1" applyFont="1" applyFill="1" applyBorder="1" applyAlignment="1" applyProtection="1">
      <alignment horizontal="center" vertical="center"/>
    </xf>
    <xf numFmtId="171" fontId="24" fillId="0" borderId="17" xfId="0" applyNumberFormat="1" applyFont="1" applyBorder="1" applyAlignment="1">
      <alignment horizontal="center" vertical="center" wrapText="1"/>
    </xf>
    <xf numFmtId="168" fontId="24" fillId="0" borderId="17" xfId="0" applyNumberFormat="1" applyFont="1" applyFill="1" applyBorder="1" applyAlignment="1" applyProtection="1">
      <alignment horizontal="center" vertical="center"/>
    </xf>
    <xf numFmtId="172" fontId="32" fillId="0" borderId="17" xfId="0" applyNumberFormat="1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4" fillId="21" borderId="17" xfId="0" applyFont="1" applyFill="1" applyBorder="1" applyAlignment="1" applyProtection="1">
      <alignment horizontal="center" vertical="center"/>
    </xf>
    <xf numFmtId="0" fontId="24" fillId="0" borderId="17" xfId="0" applyFont="1" applyBorder="1" applyAlignment="1">
      <alignment horizontal="center" vertical="center"/>
    </xf>
    <xf numFmtId="168" fontId="24" fillId="0" borderId="17" xfId="0" applyNumberFormat="1" applyFont="1" applyBorder="1" applyAlignment="1">
      <alignment horizontal="center" vertical="center"/>
    </xf>
    <xf numFmtId="0" fontId="24" fillId="0" borderId="17" xfId="0" applyFont="1" applyBorder="1"/>
    <xf numFmtId="0" fontId="0" fillId="21" borderId="0" xfId="0" applyFill="1" applyAlignment="1">
      <alignment wrapText="1"/>
    </xf>
    <xf numFmtId="165" fontId="33" fillId="0" borderId="17" xfId="0" applyNumberFormat="1" applyFont="1" applyFill="1" applyBorder="1" applyAlignment="1" applyProtection="1">
      <alignment horizontal="center" vertical="center" wrapText="1"/>
    </xf>
    <xf numFmtId="0" fontId="27" fillId="21" borderId="3" xfId="0" applyFont="1" applyFill="1" applyBorder="1" applyAlignment="1">
      <alignment vertical="center" wrapText="1"/>
    </xf>
    <xf numFmtId="0" fontId="27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0" fontId="35" fillId="21" borderId="0" xfId="0" applyFont="1" applyFill="1"/>
    <xf numFmtId="168" fontId="35" fillId="21" borderId="0" xfId="0" applyNumberFormat="1" applyFont="1" applyFill="1"/>
    <xf numFmtId="165" fontId="35" fillId="21" borderId="0" xfId="0" applyNumberFormat="1" applyFont="1" applyFill="1"/>
    <xf numFmtId="0" fontId="31" fillId="0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vertical="center" wrapText="1"/>
      <protection locked="0"/>
    </xf>
    <xf numFmtId="0" fontId="26" fillId="22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0" fillId="21" borderId="0" xfId="0" applyNumberFormat="1" applyFill="1" applyAlignment="1">
      <alignment wrapText="1"/>
    </xf>
    <xf numFmtId="0" fontId="25" fillId="0" borderId="3" xfId="0" applyFont="1" applyFill="1" applyBorder="1" applyAlignment="1">
      <alignment horizontal="right" vertical="center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4" fontId="24" fillId="0" borderId="0" xfId="0" applyNumberFormat="1" applyFont="1" applyBorder="1"/>
    <xf numFmtId="0" fontId="31" fillId="0" borderId="4" xfId="0" applyFont="1" applyFill="1" applyBorder="1" applyAlignment="1" applyProtection="1">
      <alignment horizontal="left" wrapText="1"/>
    </xf>
    <xf numFmtId="0" fontId="31" fillId="0" borderId="18" xfId="0" applyFont="1" applyFill="1" applyBorder="1" applyAlignment="1" applyProtection="1">
      <alignment horizontal="left" wrapText="1"/>
    </xf>
    <xf numFmtId="0" fontId="26" fillId="22" borderId="4" xfId="0" applyFont="1" applyFill="1" applyBorder="1" applyAlignment="1" applyProtection="1">
      <alignment horizontal="left" wrapText="1"/>
    </xf>
    <xf numFmtId="0" fontId="26" fillId="22" borderId="18" xfId="0" applyFont="1" applyFill="1" applyBorder="1" applyAlignment="1" applyProtection="1">
      <alignment horizontal="left" wrapText="1"/>
    </xf>
    <xf numFmtId="0" fontId="26" fillId="21" borderId="4" xfId="0" applyFont="1" applyFill="1" applyBorder="1" applyAlignment="1" applyProtection="1">
      <alignment horizontal="left" vertical="center" wrapText="1"/>
    </xf>
    <xf numFmtId="0" fontId="26" fillId="21" borderId="18" xfId="0" applyFont="1" applyFill="1" applyBorder="1" applyAlignment="1" applyProtection="1">
      <alignment horizontal="left" vertical="center" wrapText="1"/>
    </xf>
    <xf numFmtId="0" fontId="3" fillId="0" borderId="4" xfId="46" applyFont="1" applyFill="1" applyBorder="1" applyAlignment="1">
      <alignment horizontal="center" vertical="center" wrapText="1"/>
    </xf>
    <xf numFmtId="0" fontId="3" fillId="0" borderId="18" xfId="46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center" vertical="center"/>
    </xf>
    <xf numFmtId="165" fontId="3" fillId="0" borderId="18" xfId="0" applyNumberFormat="1" applyFont="1" applyFill="1" applyBorder="1" applyAlignment="1" applyProtection="1">
      <alignment horizontal="center" vertical="center"/>
    </xf>
    <xf numFmtId="165" fontId="3" fillId="21" borderId="4" xfId="46" applyNumberFormat="1" applyFont="1" applyFill="1" applyBorder="1" applyAlignment="1">
      <alignment horizontal="center" vertical="center" wrapText="1"/>
    </xf>
    <xf numFmtId="165" fontId="3" fillId="21" borderId="18" xfId="46" applyNumberFormat="1" applyFont="1" applyFill="1" applyBorder="1" applyAlignment="1">
      <alignment horizontal="center" vertical="center" wrapText="1"/>
    </xf>
    <xf numFmtId="0" fontId="27" fillId="21" borderId="3" xfId="0" applyFont="1" applyFill="1" applyBorder="1" applyAlignment="1">
      <alignment horizontal="left" wrapText="1"/>
    </xf>
    <xf numFmtId="0" fontId="25" fillId="21" borderId="3" xfId="0" applyFont="1" applyFill="1" applyBorder="1" applyAlignment="1">
      <alignment horizontal="left" wrapText="1"/>
    </xf>
    <xf numFmtId="0" fontId="25" fillId="21" borderId="3" xfId="0" applyFont="1" applyFill="1" applyBorder="1" applyAlignment="1">
      <alignment horizontal="right" wrapText="1"/>
    </xf>
    <xf numFmtId="0" fontId="27" fillId="21" borderId="3" xfId="0" applyFont="1" applyFill="1" applyBorder="1" applyAlignment="1">
      <alignment horizontal="center" wrapText="1"/>
    </xf>
    <xf numFmtId="165" fontId="27" fillId="21" borderId="3" xfId="0" applyNumberFormat="1" applyFont="1" applyFill="1" applyBorder="1" applyAlignment="1">
      <alignment horizontal="center" wrapText="1"/>
    </xf>
    <xf numFmtId="0" fontId="25" fillId="21" borderId="3" xfId="0" applyFont="1" applyFill="1" applyBorder="1" applyAlignment="1">
      <alignment horizontal="center" wrapText="1"/>
    </xf>
    <xf numFmtId="165" fontId="25" fillId="21" borderId="3" xfId="0" applyNumberFormat="1" applyFont="1" applyFill="1" applyBorder="1" applyAlignment="1">
      <alignment horizontal="center" wrapText="1"/>
    </xf>
    <xf numFmtId="0" fontId="28" fillId="21" borderId="3" xfId="0" applyFont="1" applyFill="1" applyBorder="1" applyAlignment="1">
      <alignment horizontal="left" vertical="center"/>
    </xf>
    <xf numFmtId="0" fontId="27" fillId="21" borderId="0" xfId="0" applyFont="1" applyFill="1" applyAlignment="1">
      <alignment horizontal="left" vertical="center"/>
    </xf>
    <xf numFmtId="49" fontId="27" fillId="21" borderId="3" xfId="66" applyFont="1" applyFill="1" applyAlignment="1">
      <alignment horizontal="center" vertical="center" wrapText="1"/>
      <protection locked="0"/>
    </xf>
    <xf numFmtId="165" fontId="3" fillId="0" borderId="4" xfId="46" applyNumberFormat="1" applyFont="1" applyFill="1" applyBorder="1" applyAlignment="1">
      <alignment horizontal="center" vertical="center" wrapText="1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view="pageBreakPreview" zoomScaleNormal="100" zoomScaleSheetLayoutView="100" workbookViewId="0">
      <pane ySplit="12" topLeftCell="A13" activePane="bottomLeft" state="frozen"/>
      <selection pane="bottomLeft" activeCell="G14" sqref="G14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9" width="10.5703125" style="4" bestFit="1" customWidth="1"/>
    <col min="10" max="16384" width="9.140625" style="4"/>
  </cols>
  <sheetData>
    <row r="1" spans="1:10" ht="15" customHeight="1" x14ac:dyDescent="0.25">
      <c r="C1" s="17"/>
      <c r="D1" s="17"/>
      <c r="E1" s="17"/>
      <c r="F1" s="148" t="s">
        <v>16</v>
      </c>
      <c r="G1" s="149"/>
    </row>
    <row r="2" spans="1:10" ht="15" customHeight="1" x14ac:dyDescent="0.25">
      <c r="C2" s="150" t="s">
        <v>948</v>
      </c>
      <c r="D2" s="151"/>
      <c r="E2" s="152"/>
      <c r="F2" s="149"/>
      <c r="G2" s="149"/>
    </row>
    <row r="3" spans="1:10" ht="15" customHeight="1" x14ac:dyDescent="0.25">
      <c r="C3" s="153"/>
      <c r="D3" s="154"/>
      <c r="E3" s="155"/>
      <c r="F3" s="149"/>
      <c r="G3" s="149"/>
    </row>
    <row r="4" spans="1:10" ht="15" customHeight="1" x14ac:dyDescent="0.25">
      <c r="C4" s="153"/>
      <c r="D4" s="154"/>
      <c r="E4" s="155"/>
      <c r="F4" s="149"/>
      <c r="G4" s="149"/>
    </row>
    <row r="5" spans="1:10" ht="15" customHeight="1" x14ac:dyDescent="0.25">
      <c r="C5" s="153"/>
      <c r="D5" s="154"/>
      <c r="E5" s="155"/>
      <c r="F5" s="149"/>
      <c r="G5" s="149"/>
    </row>
    <row r="6" spans="1:10" ht="15" customHeight="1" x14ac:dyDescent="0.25">
      <c r="C6" s="153"/>
      <c r="D6" s="154"/>
      <c r="E6" s="155"/>
    </row>
    <row r="7" spans="1:10" ht="15" customHeight="1" x14ac:dyDescent="0.25">
      <c r="C7" s="156"/>
      <c r="D7" s="157"/>
      <c r="E7" s="158"/>
    </row>
    <row r="8" spans="1:10" x14ac:dyDescent="0.25">
      <c r="C8" s="17"/>
      <c r="D8" s="17"/>
      <c r="E8" s="17"/>
    </row>
    <row r="9" spans="1:10" x14ac:dyDescent="0.25">
      <c r="A9" s="19">
        <v>46023</v>
      </c>
      <c r="C9" s="17"/>
      <c r="D9" s="17"/>
      <c r="E9" s="17"/>
      <c r="F9" s="159"/>
      <c r="G9" s="160"/>
    </row>
    <row r="10" spans="1:10" x14ac:dyDescent="0.25">
      <c r="C10" s="18"/>
      <c r="D10" s="18"/>
      <c r="E10" s="20"/>
      <c r="I10" s="112">
        <f>SUBTOTAL(9,(E13:E75))*1000</f>
        <v>251515.266</v>
      </c>
    </row>
    <row r="11" spans="1:10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0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0" ht="33.75" customHeight="1" x14ac:dyDescent="0.25">
      <c r="A13" s="43" t="s">
        <v>694</v>
      </c>
      <c r="B13" s="83" t="s">
        <v>631</v>
      </c>
      <c r="C13" s="42" t="s">
        <v>675</v>
      </c>
      <c r="D13" s="48" t="s">
        <v>688</v>
      </c>
      <c r="E13" s="49">
        <v>115.254</v>
      </c>
      <c r="F13" s="47">
        <v>0</v>
      </c>
      <c r="G13" s="47">
        <f>E13-F13</f>
        <v>115.254</v>
      </c>
      <c r="J13" s="85"/>
    </row>
    <row r="14" spans="1:10" ht="33.75" customHeight="1" x14ac:dyDescent="0.25">
      <c r="A14" s="43" t="s">
        <v>694</v>
      </c>
      <c r="B14" s="83" t="s">
        <v>632</v>
      </c>
      <c r="C14" s="42" t="s">
        <v>675</v>
      </c>
      <c r="D14" s="48" t="s">
        <v>12</v>
      </c>
      <c r="E14" s="49">
        <v>16</v>
      </c>
      <c r="F14" s="47">
        <v>0</v>
      </c>
      <c r="G14" s="47">
        <f t="shared" ref="G14:G69" si="0">E14-F14</f>
        <v>16</v>
      </c>
      <c r="J14" s="85"/>
    </row>
    <row r="15" spans="1:10" ht="33.75" customHeight="1" x14ac:dyDescent="0.25">
      <c r="A15" s="43" t="s">
        <v>694</v>
      </c>
      <c r="B15" s="83" t="s">
        <v>633</v>
      </c>
      <c r="C15" s="42" t="s">
        <v>675</v>
      </c>
      <c r="D15" s="48" t="s">
        <v>689</v>
      </c>
      <c r="E15" s="49">
        <v>25.1</v>
      </c>
      <c r="F15" s="47">
        <v>0</v>
      </c>
      <c r="G15" s="47">
        <f t="shared" si="0"/>
        <v>25.1</v>
      </c>
      <c r="J15" s="85"/>
    </row>
    <row r="16" spans="1:10" ht="33.75" customHeight="1" x14ac:dyDescent="0.25">
      <c r="A16" s="43" t="s">
        <v>694</v>
      </c>
      <c r="B16" s="83" t="s">
        <v>634</v>
      </c>
      <c r="C16" s="42" t="s">
        <v>675</v>
      </c>
      <c r="D16" s="48" t="s">
        <v>689</v>
      </c>
      <c r="E16" s="49">
        <v>29.202000000000002</v>
      </c>
      <c r="F16" s="47">
        <v>0</v>
      </c>
      <c r="G16" s="47">
        <f t="shared" si="0"/>
        <v>29.202000000000002</v>
      </c>
      <c r="J16" s="85"/>
    </row>
    <row r="17" spans="1:10" ht="22.5" customHeight="1" x14ac:dyDescent="0.25">
      <c r="A17" s="43" t="s">
        <v>694</v>
      </c>
      <c r="B17" s="83" t="s">
        <v>635</v>
      </c>
      <c r="C17" s="42" t="s">
        <v>272</v>
      </c>
      <c r="D17" s="48" t="s">
        <v>690</v>
      </c>
      <c r="E17" s="49">
        <v>0.34499999999999997</v>
      </c>
      <c r="F17" s="47">
        <v>0</v>
      </c>
      <c r="G17" s="47">
        <f t="shared" si="0"/>
        <v>0.34499999999999997</v>
      </c>
      <c r="J17" s="85"/>
    </row>
    <row r="18" spans="1:10" ht="33.75" customHeight="1" x14ac:dyDescent="0.25">
      <c r="A18" s="43" t="s">
        <v>694</v>
      </c>
      <c r="B18" s="83" t="s">
        <v>636</v>
      </c>
      <c r="C18" s="42" t="s">
        <v>13</v>
      </c>
      <c r="D18" s="48" t="s">
        <v>690</v>
      </c>
      <c r="E18" s="49">
        <v>0.3</v>
      </c>
      <c r="F18" s="47">
        <v>0</v>
      </c>
      <c r="G18" s="47">
        <f t="shared" si="0"/>
        <v>0.3</v>
      </c>
      <c r="J18" s="85"/>
    </row>
    <row r="19" spans="1:10" ht="22.5" customHeight="1" x14ac:dyDescent="0.25">
      <c r="A19" s="43" t="s">
        <v>694</v>
      </c>
      <c r="B19" s="84" t="s">
        <v>637</v>
      </c>
      <c r="C19" s="42" t="s">
        <v>676</v>
      </c>
      <c r="D19" s="48" t="s">
        <v>691</v>
      </c>
      <c r="E19" s="49">
        <v>0</v>
      </c>
      <c r="F19" s="47">
        <v>0</v>
      </c>
      <c r="G19" s="47">
        <f t="shared" si="0"/>
        <v>0</v>
      </c>
      <c r="J19" s="85"/>
    </row>
    <row r="20" spans="1:10" ht="22.5" customHeight="1" x14ac:dyDescent="0.25">
      <c r="A20" s="43" t="s">
        <v>694</v>
      </c>
      <c r="B20" s="84" t="s">
        <v>638</v>
      </c>
      <c r="C20" s="42" t="s">
        <v>676</v>
      </c>
      <c r="D20" s="48" t="s">
        <v>12</v>
      </c>
      <c r="E20" s="49">
        <v>7.5269240000000002</v>
      </c>
      <c r="F20" s="47">
        <v>0</v>
      </c>
      <c r="G20" s="47">
        <f t="shared" si="0"/>
        <v>7.5269240000000002</v>
      </c>
      <c r="J20" s="85"/>
    </row>
    <row r="21" spans="1:10" ht="22.5" customHeight="1" x14ac:dyDescent="0.25">
      <c r="A21" s="43" t="s">
        <v>694</v>
      </c>
      <c r="B21" s="84" t="s">
        <v>639</v>
      </c>
      <c r="C21" s="42" t="s">
        <v>676</v>
      </c>
      <c r="D21" s="48" t="s">
        <v>690</v>
      </c>
      <c r="E21" s="49">
        <v>0.56616</v>
      </c>
      <c r="F21" s="47">
        <v>0</v>
      </c>
      <c r="G21" s="47">
        <f t="shared" si="0"/>
        <v>0.56616</v>
      </c>
      <c r="J21" s="85"/>
    </row>
    <row r="22" spans="1:10" ht="15" customHeight="1" x14ac:dyDescent="0.25">
      <c r="A22" s="43" t="s">
        <v>10</v>
      </c>
      <c r="B22" s="84" t="s">
        <v>640</v>
      </c>
      <c r="C22" s="44" t="s">
        <v>677</v>
      </c>
      <c r="D22" s="48" t="s">
        <v>690</v>
      </c>
      <c r="E22" s="49">
        <v>0.27200000000000002</v>
      </c>
      <c r="F22" s="47">
        <v>0</v>
      </c>
      <c r="G22" s="47">
        <f t="shared" si="0"/>
        <v>0.27200000000000002</v>
      </c>
      <c r="J22" s="85"/>
    </row>
    <row r="23" spans="1:10" ht="22.5" customHeight="1" x14ac:dyDescent="0.25">
      <c r="A23" s="43" t="s">
        <v>10</v>
      </c>
      <c r="B23" s="84" t="s">
        <v>641</v>
      </c>
      <c r="C23" s="44" t="s">
        <v>273</v>
      </c>
      <c r="D23" s="48" t="s">
        <v>690</v>
      </c>
      <c r="E23" s="49">
        <v>0.56110000000000004</v>
      </c>
      <c r="F23" s="47">
        <v>0</v>
      </c>
      <c r="G23" s="47">
        <f t="shared" si="0"/>
        <v>0.56110000000000004</v>
      </c>
      <c r="J23" s="85"/>
    </row>
    <row r="24" spans="1:10" ht="22.5" customHeight="1" x14ac:dyDescent="0.25">
      <c r="A24" s="43" t="s">
        <v>10</v>
      </c>
      <c r="B24" s="83" t="s">
        <v>642</v>
      </c>
      <c r="C24" s="44" t="s">
        <v>273</v>
      </c>
      <c r="D24" s="48" t="s">
        <v>692</v>
      </c>
      <c r="E24" s="49">
        <v>4.65E-2</v>
      </c>
      <c r="F24" s="47">
        <v>0</v>
      </c>
      <c r="G24" s="47">
        <f t="shared" si="0"/>
        <v>4.65E-2</v>
      </c>
      <c r="J24" s="85"/>
    </row>
    <row r="25" spans="1:10" ht="22.5" customHeight="1" x14ac:dyDescent="0.25">
      <c r="A25" s="43" t="s">
        <v>10</v>
      </c>
      <c r="B25" s="83" t="s">
        <v>643</v>
      </c>
      <c r="C25" s="44" t="s">
        <v>273</v>
      </c>
      <c r="D25" s="48" t="s">
        <v>12</v>
      </c>
      <c r="E25" s="49">
        <v>1.895</v>
      </c>
      <c r="F25" s="47">
        <v>0</v>
      </c>
      <c r="G25" s="47">
        <f t="shared" si="0"/>
        <v>1.895</v>
      </c>
      <c r="J25" s="85"/>
    </row>
    <row r="26" spans="1:10" ht="22.5" customHeight="1" x14ac:dyDescent="0.25">
      <c r="A26" s="43" t="s">
        <v>10</v>
      </c>
      <c r="B26" s="83" t="s">
        <v>644</v>
      </c>
      <c r="C26" s="44" t="s">
        <v>273</v>
      </c>
      <c r="D26" s="48" t="s">
        <v>690</v>
      </c>
      <c r="E26" s="49">
        <v>1.4570000000000001</v>
      </c>
      <c r="F26" s="47">
        <v>0</v>
      </c>
      <c r="G26" s="47">
        <f t="shared" si="0"/>
        <v>1.4570000000000001</v>
      </c>
      <c r="J26" s="85"/>
    </row>
    <row r="27" spans="1:10" ht="22.5" customHeight="1" x14ac:dyDescent="0.25">
      <c r="A27" s="43" t="s">
        <v>10</v>
      </c>
      <c r="B27" s="84" t="s">
        <v>645</v>
      </c>
      <c r="C27" s="44" t="s">
        <v>273</v>
      </c>
      <c r="D27" s="48" t="s">
        <v>12</v>
      </c>
      <c r="E27" s="49">
        <v>1.86</v>
      </c>
      <c r="F27" s="47">
        <v>0</v>
      </c>
      <c r="G27" s="47">
        <f t="shared" si="0"/>
        <v>1.86</v>
      </c>
      <c r="J27" s="85"/>
    </row>
    <row r="28" spans="1:10" ht="22.5" customHeight="1" x14ac:dyDescent="0.25">
      <c r="A28" s="43" t="s">
        <v>10</v>
      </c>
      <c r="B28" s="83" t="s">
        <v>646</v>
      </c>
      <c r="C28" s="44" t="s">
        <v>273</v>
      </c>
      <c r="D28" s="48" t="s">
        <v>692</v>
      </c>
      <c r="E28" s="49">
        <v>3.9E-2</v>
      </c>
      <c r="F28" s="47">
        <v>0</v>
      </c>
      <c r="G28" s="47">
        <f t="shared" si="0"/>
        <v>3.9E-2</v>
      </c>
      <c r="J28" s="85"/>
    </row>
    <row r="29" spans="1:10" ht="22.5" customHeight="1" x14ac:dyDescent="0.25">
      <c r="A29" s="43" t="s">
        <v>10</v>
      </c>
      <c r="B29" s="83" t="s">
        <v>949</v>
      </c>
      <c r="C29" s="44" t="s">
        <v>273</v>
      </c>
      <c r="D29" s="48" t="s">
        <v>692</v>
      </c>
      <c r="E29" s="49">
        <v>0.18619999999999998</v>
      </c>
      <c r="F29" s="47">
        <v>0</v>
      </c>
      <c r="G29" s="47">
        <f t="shared" si="0"/>
        <v>0.18619999999999998</v>
      </c>
      <c r="J29" s="85"/>
    </row>
    <row r="30" spans="1:10" ht="22.5" customHeight="1" x14ac:dyDescent="0.25">
      <c r="A30" s="43" t="s">
        <v>10</v>
      </c>
      <c r="B30" s="83" t="s">
        <v>647</v>
      </c>
      <c r="C30" s="44" t="s">
        <v>273</v>
      </c>
      <c r="D30" s="48" t="s">
        <v>692</v>
      </c>
      <c r="E30" s="49">
        <v>4.0299999999999996E-2</v>
      </c>
      <c r="F30" s="47">
        <v>0</v>
      </c>
      <c r="G30" s="47">
        <f t="shared" si="0"/>
        <v>4.0299999999999996E-2</v>
      </c>
      <c r="J30" s="85"/>
    </row>
    <row r="31" spans="1:10" ht="15" customHeight="1" x14ac:dyDescent="0.25">
      <c r="A31" s="43" t="s">
        <v>10</v>
      </c>
      <c r="B31" s="83" t="s">
        <v>648</v>
      </c>
      <c r="C31" s="44" t="s">
        <v>273</v>
      </c>
      <c r="D31" s="48" t="s">
        <v>12</v>
      </c>
      <c r="E31" s="49">
        <v>3.1198000000000001</v>
      </c>
      <c r="F31" s="47">
        <v>0</v>
      </c>
      <c r="G31" s="47">
        <f t="shared" si="0"/>
        <v>3.1198000000000001</v>
      </c>
      <c r="J31" s="85"/>
    </row>
    <row r="32" spans="1:10" ht="15" customHeight="1" x14ac:dyDescent="0.25">
      <c r="A32" s="43" t="s">
        <v>10</v>
      </c>
      <c r="B32" s="83" t="s">
        <v>649</v>
      </c>
      <c r="C32" s="44" t="s">
        <v>273</v>
      </c>
      <c r="D32" s="48" t="s">
        <v>690</v>
      </c>
      <c r="E32" s="49">
        <v>0.48360000000000003</v>
      </c>
      <c r="F32" s="47">
        <v>0</v>
      </c>
      <c r="G32" s="47">
        <f t="shared" si="0"/>
        <v>0.48360000000000003</v>
      </c>
      <c r="J32" s="85"/>
    </row>
    <row r="33" spans="1:10" ht="22.5" customHeight="1" x14ac:dyDescent="0.25">
      <c r="A33" s="43" t="s">
        <v>695</v>
      </c>
      <c r="B33" s="83" t="s">
        <v>950</v>
      </c>
      <c r="C33" s="144" t="s">
        <v>965</v>
      </c>
      <c r="D33" s="48" t="s">
        <v>692</v>
      </c>
      <c r="E33" s="49">
        <v>2.7E-2</v>
      </c>
      <c r="F33" s="47">
        <v>0</v>
      </c>
      <c r="G33" s="47">
        <f t="shared" si="0"/>
        <v>2.7E-2</v>
      </c>
      <c r="J33" s="85"/>
    </row>
    <row r="34" spans="1:10" ht="22.5" customHeight="1" x14ac:dyDescent="0.25">
      <c r="A34" s="43" t="s">
        <v>695</v>
      </c>
      <c r="B34" s="83" t="s">
        <v>951</v>
      </c>
      <c r="C34" s="144" t="s">
        <v>965</v>
      </c>
      <c r="D34" s="48" t="s">
        <v>690</v>
      </c>
      <c r="E34" s="49">
        <v>0.15</v>
      </c>
      <c r="F34" s="47">
        <v>0</v>
      </c>
      <c r="G34" s="47">
        <f t="shared" si="0"/>
        <v>0.15</v>
      </c>
      <c r="J34" s="85"/>
    </row>
    <row r="35" spans="1:10" ht="33.75" customHeight="1" x14ac:dyDescent="0.25">
      <c r="A35" s="43" t="s">
        <v>11</v>
      </c>
      <c r="B35" s="83" t="s">
        <v>650</v>
      </c>
      <c r="C35" s="44" t="s">
        <v>678</v>
      </c>
      <c r="D35" s="48" t="s">
        <v>689</v>
      </c>
      <c r="E35" s="49">
        <v>23.464599999999997</v>
      </c>
      <c r="F35" s="47">
        <v>0</v>
      </c>
      <c r="G35" s="47">
        <f t="shared" si="0"/>
        <v>23.464599999999997</v>
      </c>
      <c r="J35" s="85"/>
    </row>
    <row r="36" spans="1:10" ht="22.5" customHeight="1" x14ac:dyDescent="0.25">
      <c r="A36" s="43" t="s">
        <v>694</v>
      </c>
      <c r="B36" s="83" t="s">
        <v>651</v>
      </c>
      <c r="C36" s="42" t="s">
        <v>274</v>
      </c>
      <c r="D36" s="48" t="s">
        <v>690</v>
      </c>
      <c r="E36" s="49">
        <v>0.55000000000000004</v>
      </c>
      <c r="F36" s="47">
        <v>0</v>
      </c>
      <c r="G36" s="47">
        <f t="shared" si="0"/>
        <v>0.55000000000000004</v>
      </c>
      <c r="J36" s="85"/>
    </row>
    <row r="37" spans="1:10" ht="22.5" customHeight="1" x14ac:dyDescent="0.25">
      <c r="A37" s="43" t="s">
        <v>694</v>
      </c>
      <c r="B37" s="83" t="s">
        <v>952</v>
      </c>
      <c r="C37" s="42" t="s">
        <v>274</v>
      </c>
      <c r="D37" s="48" t="s">
        <v>690</v>
      </c>
      <c r="E37" s="49">
        <v>0.3</v>
      </c>
      <c r="F37" s="47">
        <v>0</v>
      </c>
      <c r="G37" s="47">
        <f t="shared" si="0"/>
        <v>0.3</v>
      </c>
      <c r="J37" s="85"/>
    </row>
    <row r="38" spans="1:10" ht="22.5" customHeight="1" x14ac:dyDescent="0.25">
      <c r="A38" s="43" t="s">
        <v>10</v>
      </c>
      <c r="B38" s="83" t="s">
        <v>652</v>
      </c>
      <c r="C38" s="42" t="s">
        <v>679</v>
      </c>
      <c r="D38" s="48" t="s">
        <v>690</v>
      </c>
      <c r="E38" s="49">
        <v>0.84</v>
      </c>
      <c r="F38" s="47">
        <v>0</v>
      </c>
      <c r="G38" s="47">
        <f t="shared" si="0"/>
        <v>0.84</v>
      </c>
      <c r="J38" s="85"/>
    </row>
    <row r="39" spans="1:10" ht="33.75" customHeight="1" x14ac:dyDescent="0.25">
      <c r="A39" s="43" t="s">
        <v>10</v>
      </c>
      <c r="B39" s="83" t="s">
        <v>653</v>
      </c>
      <c r="C39" s="42" t="s">
        <v>679</v>
      </c>
      <c r="D39" s="48" t="s">
        <v>12</v>
      </c>
      <c r="E39" s="49">
        <v>1.2</v>
      </c>
      <c r="F39" s="47">
        <v>0</v>
      </c>
      <c r="G39" s="47">
        <f t="shared" si="0"/>
        <v>1.2</v>
      </c>
      <c r="J39" s="85"/>
    </row>
    <row r="40" spans="1:10" ht="22.5" customHeight="1" x14ac:dyDescent="0.25">
      <c r="A40" s="43" t="s">
        <v>10</v>
      </c>
      <c r="B40" s="83" t="s">
        <v>654</v>
      </c>
      <c r="C40" s="42" t="s">
        <v>679</v>
      </c>
      <c r="D40" s="48" t="s">
        <v>690</v>
      </c>
      <c r="E40" s="49">
        <v>0.24199999999999999</v>
      </c>
      <c r="F40" s="47">
        <v>0</v>
      </c>
      <c r="G40" s="47">
        <f t="shared" si="0"/>
        <v>0.24199999999999999</v>
      </c>
      <c r="J40" s="85"/>
    </row>
    <row r="41" spans="1:10" ht="33.75" customHeight="1" x14ac:dyDescent="0.25">
      <c r="A41" s="43" t="s">
        <v>10</v>
      </c>
      <c r="B41" s="83" t="s">
        <v>655</v>
      </c>
      <c r="C41" s="42" t="s">
        <v>679</v>
      </c>
      <c r="D41" s="48" t="s">
        <v>690</v>
      </c>
      <c r="E41" s="49">
        <v>0.20399999999999999</v>
      </c>
      <c r="F41" s="47">
        <v>0</v>
      </c>
      <c r="G41" s="47">
        <f t="shared" si="0"/>
        <v>0.20399999999999999</v>
      </c>
      <c r="J41" s="85"/>
    </row>
    <row r="42" spans="1:10" ht="33.75" customHeight="1" x14ac:dyDescent="0.25">
      <c r="A42" s="43" t="s">
        <v>10</v>
      </c>
      <c r="B42" s="83" t="s">
        <v>656</v>
      </c>
      <c r="C42" s="42" t="s">
        <v>679</v>
      </c>
      <c r="D42" s="48" t="s">
        <v>690</v>
      </c>
      <c r="E42" s="49">
        <v>0.16200000000000001</v>
      </c>
      <c r="F42" s="47">
        <v>0</v>
      </c>
      <c r="G42" s="47">
        <f t="shared" si="0"/>
        <v>0.16200000000000001</v>
      </c>
      <c r="J42" s="85"/>
    </row>
    <row r="43" spans="1:10" ht="22.5" customHeight="1" x14ac:dyDescent="0.25">
      <c r="A43" s="43" t="s">
        <v>10</v>
      </c>
      <c r="B43" s="83" t="s">
        <v>953</v>
      </c>
      <c r="C43" s="42" t="s">
        <v>679</v>
      </c>
      <c r="D43" s="48" t="s">
        <v>690</v>
      </c>
      <c r="E43" s="49">
        <v>0.20399999999999999</v>
      </c>
      <c r="F43" s="47">
        <v>0</v>
      </c>
      <c r="G43" s="47">
        <f t="shared" si="0"/>
        <v>0.20399999999999999</v>
      </c>
      <c r="J43" s="85"/>
    </row>
    <row r="44" spans="1:10" ht="22.5" customHeight="1" x14ac:dyDescent="0.25">
      <c r="A44" s="43" t="s">
        <v>10</v>
      </c>
      <c r="B44" s="83" t="s">
        <v>954</v>
      </c>
      <c r="C44" s="42" t="s">
        <v>679</v>
      </c>
      <c r="D44" s="48" t="s">
        <v>690</v>
      </c>
      <c r="E44" s="49">
        <v>0.20399999999999999</v>
      </c>
      <c r="F44" s="47">
        <v>0</v>
      </c>
      <c r="G44" s="47">
        <f t="shared" si="0"/>
        <v>0.20399999999999999</v>
      </c>
      <c r="J44" s="85"/>
    </row>
    <row r="45" spans="1:10" ht="33" customHeight="1" x14ac:dyDescent="0.25">
      <c r="A45" s="43" t="s">
        <v>10</v>
      </c>
      <c r="B45" s="83" t="s">
        <v>955</v>
      </c>
      <c r="C45" s="42" t="s">
        <v>679</v>
      </c>
      <c r="D45" s="48" t="s">
        <v>690</v>
      </c>
      <c r="E45" s="49">
        <v>0.24199999999999999</v>
      </c>
      <c r="F45" s="47">
        <v>0</v>
      </c>
      <c r="G45" s="47">
        <f t="shared" si="0"/>
        <v>0.24199999999999999</v>
      </c>
      <c r="J45" s="85"/>
    </row>
    <row r="46" spans="1:10" ht="33" customHeight="1" x14ac:dyDescent="0.25">
      <c r="A46" s="43" t="s">
        <v>10</v>
      </c>
      <c r="B46" s="84" t="s">
        <v>956</v>
      </c>
      <c r="C46" s="42" t="s">
        <v>679</v>
      </c>
      <c r="D46" s="48" t="s">
        <v>690</v>
      </c>
      <c r="E46" s="49">
        <v>0.24199999999999999</v>
      </c>
      <c r="F46" s="47">
        <v>0</v>
      </c>
      <c r="G46" s="47">
        <f t="shared" si="0"/>
        <v>0.24199999999999999</v>
      </c>
      <c r="J46" s="85"/>
    </row>
    <row r="47" spans="1:10" ht="22.5" customHeight="1" x14ac:dyDescent="0.25">
      <c r="A47" s="43" t="s">
        <v>695</v>
      </c>
      <c r="B47" s="83" t="s">
        <v>957</v>
      </c>
      <c r="C47" s="42" t="s">
        <v>680</v>
      </c>
      <c r="D47" s="48" t="s">
        <v>692</v>
      </c>
      <c r="E47" s="49">
        <v>4.4999999999999998E-2</v>
      </c>
      <c r="F47" s="47">
        <v>0</v>
      </c>
      <c r="G47" s="47">
        <f t="shared" si="0"/>
        <v>4.4999999999999998E-2</v>
      </c>
      <c r="J47" s="85"/>
    </row>
    <row r="48" spans="1:10" ht="33.75" customHeight="1" x14ac:dyDescent="0.25">
      <c r="A48" s="43" t="s">
        <v>8</v>
      </c>
      <c r="B48" s="83" t="s">
        <v>657</v>
      </c>
      <c r="C48" s="44" t="s">
        <v>681</v>
      </c>
      <c r="D48" s="48" t="s">
        <v>12</v>
      </c>
      <c r="E48" s="49">
        <v>3.7466599999999999</v>
      </c>
      <c r="F48" s="47">
        <v>0</v>
      </c>
      <c r="G48" s="47">
        <f t="shared" si="0"/>
        <v>3.7466599999999999</v>
      </c>
      <c r="J48" s="85"/>
    </row>
    <row r="49" spans="1:10" ht="22.5" customHeight="1" x14ac:dyDescent="0.25">
      <c r="A49" s="43" t="s">
        <v>10</v>
      </c>
      <c r="B49" s="83" t="s">
        <v>658</v>
      </c>
      <c r="C49" s="44" t="s">
        <v>682</v>
      </c>
      <c r="D49" s="48" t="s">
        <v>690</v>
      </c>
      <c r="E49" s="49">
        <v>0.124</v>
      </c>
      <c r="F49" s="47">
        <v>0</v>
      </c>
      <c r="G49" s="47">
        <f t="shared" si="0"/>
        <v>0.124</v>
      </c>
      <c r="J49" s="85"/>
    </row>
    <row r="50" spans="1:10" ht="22.5" customHeight="1" x14ac:dyDescent="0.25">
      <c r="A50" s="43" t="s">
        <v>695</v>
      </c>
      <c r="B50" s="83" t="s">
        <v>659</v>
      </c>
      <c r="C50" s="44" t="s">
        <v>275</v>
      </c>
      <c r="D50" s="48" t="s">
        <v>692</v>
      </c>
      <c r="E50" s="49">
        <v>7.6566000000000009E-2</v>
      </c>
      <c r="F50" s="47">
        <v>0</v>
      </c>
      <c r="G50" s="47">
        <f t="shared" si="0"/>
        <v>7.6566000000000009E-2</v>
      </c>
      <c r="J50" s="85"/>
    </row>
    <row r="51" spans="1:10" ht="33.75" customHeight="1" x14ac:dyDescent="0.25">
      <c r="A51" s="43" t="s">
        <v>695</v>
      </c>
      <c r="B51" s="83" t="s">
        <v>660</v>
      </c>
      <c r="C51" s="44" t="s">
        <v>683</v>
      </c>
      <c r="D51" s="48" t="s">
        <v>12</v>
      </c>
      <c r="E51" s="49">
        <v>5.3121599999999995</v>
      </c>
      <c r="F51" s="47">
        <v>0</v>
      </c>
      <c r="G51" s="47">
        <f t="shared" si="0"/>
        <v>5.3121599999999995</v>
      </c>
      <c r="J51" s="85"/>
    </row>
    <row r="52" spans="1:10" ht="22.5" customHeight="1" x14ac:dyDescent="0.25">
      <c r="A52" s="43" t="s">
        <v>10</v>
      </c>
      <c r="B52" s="83" t="s">
        <v>661</v>
      </c>
      <c r="C52" s="44" t="s">
        <v>276</v>
      </c>
      <c r="D52" s="48" t="s">
        <v>692</v>
      </c>
      <c r="E52" s="49">
        <v>0.04</v>
      </c>
      <c r="F52" s="47">
        <v>0</v>
      </c>
      <c r="G52" s="47">
        <f t="shared" si="0"/>
        <v>0.04</v>
      </c>
      <c r="J52" s="85"/>
    </row>
    <row r="53" spans="1:10" ht="33.75" customHeight="1" x14ac:dyDescent="0.25">
      <c r="A53" s="43" t="s">
        <v>10</v>
      </c>
      <c r="B53" s="83" t="s">
        <v>662</v>
      </c>
      <c r="C53" s="44" t="s">
        <v>277</v>
      </c>
      <c r="D53" s="48" t="s">
        <v>12</v>
      </c>
      <c r="E53" s="49">
        <v>1.62</v>
      </c>
      <c r="F53" s="47">
        <v>0</v>
      </c>
      <c r="G53" s="47">
        <f t="shared" si="0"/>
        <v>1.62</v>
      </c>
      <c r="J53" s="85"/>
    </row>
    <row r="54" spans="1:10" ht="30" customHeight="1" x14ac:dyDescent="0.25">
      <c r="A54" s="43" t="s">
        <v>8</v>
      </c>
      <c r="B54" s="83" t="s">
        <v>663</v>
      </c>
      <c r="C54" s="44" t="s">
        <v>278</v>
      </c>
      <c r="D54" s="48" t="s">
        <v>690</v>
      </c>
      <c r="E54" s="49">
        <v>0.56432000000000004</v>
      </c>
      <c r="F54" s="47">
        <v>0</v>
      </c>
      <c r="G54" s="47">
        <f t="shared" si="0"/>
        <v>0.56432000000000004</v>
      </c>
      <c r="J54" s="85"/>
    </row>
    <row r="55" spans="1:10" ht="33.75" customHeight="1" x14ac:dyDescent="0.25">
      <c r="A55" s="43" t="s">
        <v>11</v>
      </c>
      <c r="B55" s="83" t="s">
        <v>664</v>
      </c>
      <c r="C55" s="44" t="s">
        <v>278</v>
      </c>
      <c r="D55" s="48" t="s">
        <v>690</v>
      </c>
      <c r="E55" s="49">
        <v>0.30380000000000001</v>
      </c>
      <c r="F55" s="47">
        <v>0</v>
      </c>
      <c r="G55" s="47">
        <f t="shared" si="0"/>
        <v>0.30380000000000001</v>
      </c>
      <c r="J55" s="85"/>
    </row>
    <row r="56" spans="1:10" ht="22.5" customHeight="1" x14ac:dyDescent="0.25">
      <c r="A56" s="43" t="s">
        <v>10</v>
      </c>
      <c r="B56" s="83" t="s">
        <v>665</v>
      </c>
      <c r="C56" s="44" t="s">
        <v>278</v>
      </c>
      <c r="D56" s="48" t="s">
        <v>690</v>
      </c>
      <c r="E56" s="49">
        <v>0.83199999999999996</v>
      </c>
      <c r="F56" s="47">
        <v>0</v>
      </c>
      <c r="G56" s="47">
        <f t="shared" si="0"/>
        <v>0.83199999999999996</v>
      </c>
      <c r="J56" s="85"/>
    </row>
    <row r="57" spans="1:10" ht="22.5" customHeight="1" x14ac:dyDescent="0.25">
      <c r="A57" s="43" t="s">
        <v>8</v>
      </c>
      <c r="B57" s="83" t="s">
        <v>666</v>
      </c>
      <c r="C57" s="44" t="s">
        <v>279</v>
      </c>
      <c r="D57" s="48" t="s">
        <v>12</v>
      </c>
      <c r="E57" s="49">
        <v>3.48</v>
      </c>
      <c r="F57" s="47">
        <v>0</v>
      </c>
      <c r="G57" s="47">
        <f t="shared" si="0"/>
        <v>3.48</v>
      </c>
      <c r="J57" s="85"/>
    </row>
    <row r="58" spans="1:10" s="23" customFormat="1" ht="33.75" customHeight="1" x14ac:dyDescent="0.25">
      <c r="A58" s="43" t="s">
        <v>695</v>
      </c>
      <c r="B58" s="83" t="s">
        <v>667</v>
      </c>
      <c r="C58" s="44" t="s">
        <v>280</v>
      </c>
      <c r="D58" s="48" t="s">
        <v>692</v>
      </c>
      <c r="E58" s="49">
        <v>3.3000000000000002E-2</v>
      </c>
      <c r="F58" s="57">
        <v>0</v>
      </c>
      <c r="G58" s="47">
        <f t="shared" si="0"/>
        <v>3.3000000000000002E-2</v>
      </c>
      <c r="J58" s="85"/>
    </row>
    <row r="59" spans="1:10" s="23" customFormat="1" ht="22.5" customHeight="1" x14ac:dyDescent="0.25">
      <c r="A59" s="70" t="s">
        <v>10</v>
      </c>
      <c r="B59" s="83" t="s">
        <v>668</v>
      </c>
      <c r="C59" s="44" t="s">
        <v>281</v>
      </c>
      <c r="D59" s="48" t="s">
        <v>12</v>
      </c>
      <c r="E59" s="49">
        <v>1.5</v>
      </c>
      <c r="F59" s="47">
        <v>0</v>
      </c>
      <c r="G59" s="47">
        <f t="shared" si="0"/>
        <v>1.5</v>
      </c>
      <c r="J59" s="85"/>
    </row>
    <row r="60" spans="1:10" s="23" customFormat="1" ht="22.5" customHeight="1" x14ac:dyDescent="0.25">
      <c r="A60" s="70" t="s">
        <v>10</v>
      </c>
      <c r="B60" s="83" t="s">
        <v>669</v>
      </c>
      <c r="C60" s="44" t="s">
        <v>282</v>
      </c>
      <c r="D60" s="48" t="s">
        <v>692</v>
      </c>
      <c r="E60" s="49">
        <v>8.5000000000000006E-2</v>
      </c>
      <c r="F60" s="47">
        <v>0</v>
      </c>
      <c r="G60" s="47">
        <f t="shared" si="0"/>
        <v>8.5000000000000006E-2</v>
      </c>
      <c r="J60" s="85"/>
    </row>
    <row r="61" spans="1:10" s="23" customFormat="1" ht="15" customHeight="1" x14ac:dyDescent="0.25">
      <c r="A61" s="70" t="s">
        <v>10</v>
      </c>
      <c r="B61" s="83" t="s">
        <v>670</v>
      </c>
      <c r="C61" s="44" t="s">
        <v>20</v>
      </c>
      <c r="D61" s="48" t="s">
        <v>692</v>
      </c>
      <c r="E61" s="49">
        <v>1.7000000000000001E-2</v>
      </c>
      <c r="F61" s="47">
        <v>0</v>
      </c>
      <c r="G61" s="47">
        <f t="shared" si="0"/>
        <v>1.7000000000000001E-2</v>
      </c>
      <c r="J61" s="85"/>
    </row>
    <row r="62" spans="1:10" s="23" customFormat="1" ht="22.5" customHeight="1" x14ac:dyDescent="0.25">
      <c r="A62" s="70" t="s">
        <v>695</v>
      </c>
      <c r="B62" s="83" t="s">
        <v>671</v>
      </c>
      <c r="C62" s="44" t="s">
        <v>684</v>
      </c>
      <c r="D62" s="48" t="s">
        <v>690</v>
      </c>
      <c r="E62" s="49">
        <v>0.18</v>
      </c>
      <c r="F62" s="47">
        <v>0</v>
      </c>
      <c r="G62" s="47">
        <f t="shared" si="0"/>
        <v>0.18</v>
      </c>
      <c r="J62" s="85"/>
    </row>
    <row r="63" spans="1:10" s="23" customFormat="1" ht="22.5" customHeight="1" x14ac:dyDescent="0.25">
      <c r="A63" s="70" t="s">
        <v>10</v>
      </c>
      <c r="B63" s="70" t="s">
        <v>958</v>
      </c>
      <c r="C63" s="44" t="s">
        <v>685</v>
      </c>
      <c r="D63" s="48" t="s">
        <v>693</v>
      </c>
      <c r="E63" s="49">
        <v>3.0000000000000001E-3</v>
      </c>
      <c r="F63" s="47">
        <v>0</v>
      </c>
      <c r="G63" s="47">
        <f t="shared" si="0"/>
        <v>3.0000000000000001E-3</v>
      </c>
      <c r="J63" s="85"/>
    </row>
    <row r="64" spans="1:10" s="23" customFormat="1" ht="22.5" customHeight="1" x14ac:dyDescent="0.25">
      <c r="A64" s="70" t="s">
        <v>695</v>
      </c>
      <c r="B64" s="70" t="s">
        <v>672</v>
      </c>
      <c r="C64" s="44" t="s">
        <v>283</v>
      </c>
      <c r="D64" s="48" t="s">
        <v>692</v>
      </c>
      <c r="E64" s="49">
        <v>0.01</v>
      </c>
      <c r="F64" s="47">
        <v>0</v>
      </c>
      <c r="G64" s="47">
        <f t="shared" si="0"/>
        <v>0.01</v>
      </c>
      <c r="J64" s="85"/>
    </row>
    <row r="65" spans="1:10" s="81" customFormat="1" ht="22.5" customHeight="1" x14ac:dyDescent="0.25">
      <c r="A65" s="80" t="s">
        <v>695</v>
      </c>
      <c r="B65" s="80" t="s">
        <v>673</v>
      </c>
      <c r="C65" s="70" t="s">
        <v>284</v>
      </c>
      <c r="D65" s="48" t="s">
        <v>692</v>
      </c>
      <c r="E65" s="49">
        <v>5.5E-2</v>
      </c>
      <c r="F65" s="82">
        <v>0</v>
      </c>
      <c r="G65" s="47">
        <f t="shared" si="0"/>
        <v>5.5E-2</v>
      </c>
      <c r="J65" s="85"/>
    </row>
    <row r="66" spans="1:10" s="81" customFormat="1" ht="22.5" customHeight="1" x14ac:dyDescent="0.25">
      <c r="A66" s="80" t="s">
        <v>10</v>
      </c>
      <c r="B66" s="80" t="s">
        <v>959</v>
      </c>
      <c r="C66" s="70" t="s">
        <v>963</v>
      </c>
      <c r="D66" s="48" t="s">
        <v>691</v>
      </c>
      <c r="E66" s="49">
        <v>1.5E-3</v>
      </c>
      <c r="F66" s="82">
        <v>0</v>
      </c>
      <c r="G66" s="47">
        <f t="shared" si="0"/>
        <v>1.5E-3</v>
      </c>
      <c r="J66" s="85"/>
    </row>
    <row r="67" spans="1:10" s="81" customFormat="1" ht="22.5" customHeight="1" x14ac:dyDescent="0.25">
      <c r="A67" s="80" t="s">
        <v>10</v>
      </c>
      <c r="B67" s="80" t="s">
        <v>960</v>
      </c>
      <c r="C67" s="70" t="s">
        <v>964</v>
      </c>
      <c r="D67" s="48" t="s">
        <v>692</v>
      </c>
      <c r="E67" s="49">
        <v>2.0789999999999999E-2</v>
      </c>
      <c r="F67" s="82">
        <v>0</v>
      </c>
      <c r="G67" s="47">
        <f t="shared" si="0"/>
        <v>2.0789999999999999E-2</v>
      </c>
      <c r="J67" s="85"/>
    </row>
    <row r="68" spans="1:10" s="81" customFormat="1" ht="22.5" customHeight="1" x14ac:dyDescent="0.25">
      <c r="A68" s="80" t="s">
        <v>10</v>
      </c>
      <c r="B68" s="80" t="s">
        <v>961</v>
      </c>
      <c r="C68" s="70" t="s">
        <v>964</v>
      </c>
      <c r="D68" s="48" t="s">
        <v>692</v>
      </c>
      <c r="E68" s="49">
        <v>2.3390000000000001E-2</v>
      </c>
      <c r="F68" s="82">
        <v>0</v>
      </c>
      <c r="G68" s="47">
        <f t="shared" si="0"/>
        <v>2.3390000000000001E-2</v>
      </c>
      <c r="J68" s="85"/>
    </row>
    <row r="69" spans="1:10" s="81" customFormat="1" ht="22.5" customHeight="1" x14ac:dyDescent="0.25">
      <c r="A69" s="70" t="s">
        <v>11</v>
      </c>
      <c r="B69" s="70" t="s">
        <v>962</v>
      </c>
      <c r="C69" s="70" t="s">
        <v>686</v>
      </c>
      <c r="D69" s="48" t="s">
        <v>690</v>
      </c>
      <c r="E69" s="49">
        <v>0.39889600000000003</v>
      </c>
      <c r="F69" s="82">
        <v>0</v>
      </c>
      <c r="G69" s="47">
        <f t="shared" si="0"/>
        <v>0.39889600000000003</v>
      </c>
      <c r="J69" s="85"/>
    </row>
    <row r="70" spans="1:10" s="81" customFormat="1" ht="22.5" customHeight="1" x14ac:dyDescent="0.25">
      <c r="A70" s="70" t="s">
        <v>10</v>
      </c>
      <c r="B70" s="70" t="s">
        <v>674</v>
      </c>
      <c r="C70" s="70" t="s">
        <v>687</v>
      </c>
      <c r="D70" s="48" t="s">
        <v>690</v>
      </c>
      <c r="E70" s="49">
        <v>0.17</v>
      </c>
      <c r="F70" s="82">
        <v>0</v>
      </c>
      <c r="G70" s="47">
        <f t="shared" ref="G70:G75" si="1">E70-F70</f>
        <v>0.17</v>
      </c>
      <c r="J70" s="85"/>
    </row>
    <row r="71" spans="1:10" s="81" customFormat="1" ht="22.5" customHeight="1" x14ac:dyDescent="0.25">
      <c r="A71" s="70" t="s">
        <v>561</v>
      </c>
      <c r="B71" s="70" t="s">
        <v>696</v>
      </c>
      <c r="C71" s="80" t="s">
        <v>698</v>
      </c>
      <c r="D71" s="48" t="s">
        <v>699</v>
      </c>
      <c r="E71" s="49">
        <v>5.0000000000000001E-3</v>
      </c>
      <c r="F71" s="82">
        <v>0</v>
      </c>
      <c r="G71" s="47">
        <f t="shared" si="1"/>
        <v>5.0000000000000001E-3</v>
      </c>
      <c r="J71" s="85"/>
    </row>
    <row r="72" spans="1:10" s="81" customFormat="1" ht="22.5" customHeight="1" x14ac:dyDescent="0.25">
      <c r="A72" s="70" t="s">
        <v>966</v>
      </c>
      <c r="B72" s="70" t="s">
        <v>967</v>
      </c>
      <c r="C72" s="80" t="s">
        <v>698</v>
      </c>
      <c r="D72" s="48" t="s">
        <v>699</v>
      </c>
      <c r="E72" s="49">
        <v>2.5000000000000001E-2</v>
      </c>
      <c r="F72" s="82">
        <v>0</v>
      </c>
      <c r="G72" s="47">
        <f t="shared" si="1"/>
        <v>2.5000000000000001E-2</v>
      </c>
      <c r="J72" s="85"/>
    </row>
    <row r="73" spans="1:10" s="81" customFormat="1" ht="22.5" customHeight="1" x14ac:dyDescent="0.25">
      <c r="A73" s="70" t="s">
        <v>10</v>
      </c>
      <c r="B73" s="70" t="s">
        <v>580</v>
      </c>
      <c r="C73" s="80" t="s">
        <v>698</v>
      </c>
      <c r="D73" s="48" t="s">
        <v>699</v>
      </c>
      <c r="E73" s="49">
        <v>0.38700000000000001</v>
      </c>
      <c r="F73" s="82">
        <v>0</v>
      </c>
      <c r="G73" s="47">
        <f t="shared" si="1"/>
        <v>0.38700000000000001</v>
      </c>
      <c r="J73" s="85"/>
    </row>
    <row r="74" spans="1:10" s="81" customFormat="1" ht="22.5" customHeight="1" x14ac:dyDescent="0.25">
      <c r="A74" s="70" t="s">
        <v>10</v>
      </c>
      <c r="B74" s="70" t="s">
        <v>697</v>
      </c>
      <c r="C74" s="80" t="s">
        <v>698</v>
      </c>
      <c r="D74" s="48" t="s">
        <v>699</v>
      </c>
      <c r="E74" s="49">
        <v>0.1</v>
      </c>
      <c r="F74" s="82">
        <v>0</v>
      </c>
      <c r="G74" s="47">
        <f t="shared" si="1"/>
        <v>0.1</v>
      </c>
      <c r="J74" s="85"/>
    </row>
    <row r="75" spans="1:10" s="81" customFormat="1" ht="22.5" customHeight="1" x14ac:dyDescent="0.25">
      <c r="A75" s="70" t="s">
        <v>11</v>
      </c>
      <c r="B75" s="70" t="s">
        <v>581</v>
      </c>
      <c r="C75" s="80" t="s">
        <v>698</v>
      </c>
      <c r="D75" s="48" t="s">
        <v>699</v>
      </c>
      <c r="E75" s="49">
        <v>7.0000000000000007E-2</v>
      </c>
      <c r="F75" s="82">
        <v>0</v>
      </c>
      <c r="G75" s="47">
        <f t="shared" si="1"/>
        <v>7.0000000000000007E-2</v>
      </c>
      <c r="J75" s="85"/>
    </row>
    <row r="76" spans="1:10" ht="15" customHeight="1" x14ac:dyDescent="0.25">
      <c r="A76" s="121" t="s">
        <v>285</v>
      </c>
      <c r="B76" s="45"/>
      <c r="C76" s="45"/>
      <c r="D76" s="45"/>
      <c r="E76" s="46">
        <f>SUM(E13:E75)</f>
        <v>251.515266</v>
      </c>
      <c r="F76" s="46">
        <f>SUM(F13:F75)</f>
        <v>0</v>
      </c>
      <c r="G76" s="46">
        <f>SUM(G13:G75)</f>
        <v>251.515266</v>
      </c>
    </row>
  </sheetData>
  <autoFilter ref="A12:G76"/>
  <mergeCells count="3">
    <mergeCell ref="F1:G5"/>
    <mergeCell ref="C2:E7"/>
    <mergeCell ref="F9:G9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5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N22" sqref="N2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1" width="10.28515625" style="4" bestFit="1" customWidth="1"/>
    <col min="12" max="16384" width="9.140625" style="4"/>
  </cols>
  <sheetData>
    <row r="1" spans="1:11" ht="15" customHeight="1" x14ac:dyDescent="0.25">
      <c r="C1" s="17"/>
      <c r="D1" s="17"/>
      <c r="E1" s="17"/>
      <c r="F1" s="148" t="str">
        <f>'Приморский край'!F1:G5</f>
        <v>Приложение N 4
к приказу ФАС России
от 08.12.2022 N 960/22
Форма 6</v>
      </c>
      <c r="G1" s="149"/>
    </row>
    <row r="2" spans="1:11" ht="15" customHeight="1" x14ac:dyDescent="0.25">
      <c r="C2" s="150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ЯНВАРЬ 2026 года
</v>
      </c>
      <c r="D2" s="151"/>
      <c r="E2" s="152"/>
      <c r="F2" s="149"/>
      <c r="G2" s="149"/>
    </row>
    <row r="3" spans="1:11" ht="15" customHeight="1" x14ac:dyDescent="0.25">
      <c r="C3" s="153"/>
      <c r="D3" s="154"/>
      <c r="E3" s="155"/>
      <c r="F3" s="149"/>
      <c r="G3" s="149"/>
    </row>
    <row r="4" spans="1:11" ht="15" customHeight="1" x14ac:dyDescent="0.25">
      <c r="C4" s="153"/>
      <c r="D4" s="154"/>
      <c r="E4" s="155"/>
      <c r="F4" s="149"/>
      <c r="G4" s="149"/>
    </row>
    <row r="5" spans="1:11" ht="15" customHeight="1" x14ac:dyDescent="0.25">
      <c r="C5" s="153"/>
      <c r="D5" s="154"/>
      <c r="E5" s="155"/>
      <c r="F5" s="149"/>
      <c r="G5" s="149"/>
    </row>
    <row r="6" spans="1:11" ht="15" customHeight="1" x14ac:dyDescent="0.25">
      <c r="C6" s="153"/>
      <c r="D6" s="154"/>
      <c r="E6" s="155"/>
    </row>
    <row r="7" spans="1:11" ht="3.75" customHeight="1" x14ac:dyDescent="0.25">
      <c r="C7" s="156"/>
      <c r="D7" s="157"/>
      <c r="E7" s="158"/>
    </row>
    <row r="8" spans="1:11" x14ac:dyDescent="0.25">
      <c r="C8" s="17"/>
      <c r="D8" s="17"/>
      <c r="E8" s="17"/>
    </row>
    <row r="9" spans="1:11" x14ac:dyDescent="0.25">
      <c r="A9" s="19">
        <f>'Приморский край'!A9</f>
        <v>46023</v>
      </c>
      <c r="C9" s="17"/>
      <c r="D9" s="17"/>
      <c r="E9" s="17"/>
      <c r="F9" s="159"/>
      <c r="G9" s="160"/>
    </row>
    <row r="10" spans="1:11" hidden="1" x14ac:dyDescent="0.25">
      <c r="C10" s="18"/>
      <c r="D10" s="18"/>
      <c r="E10" s="20">
        <f>SUBTOTAL(9,(E13:E549))*1000</f>
        <v>22746.999999999989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113">
        <f>SUBTOTAL(9,E13:E46)*1000</f>
        <v>11373.499999999995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33.75" x14ac:dyDescent="0.25">
      <c r="A13" s="54" t="s">
        <v>288</v>
      </c>
      <c r="B13" s="42" t="s">
        <v>700</v>
      </c>
      <c r="C13" s="54" t="s">
        <v>727</v>
      </c>
      <c r="D13" s="48" t="s">
        <v>12</v>
      </c>
      <c r="E13" s="51">
        <v>0</v>
      </c>
      <c r="F13" s="50">
        <v>0</v>
      </c>
      <c r="G13" s="50">
        <f>E13-F13</f>
        <v>0</v>
      </c>
      <c r="J13" s="85"/>
    </row>
    <row r="14" spans="1:11" ht="22.5" x14ac:dyDescent="0.25">
      <c r="A14" s="54" t="s">
        <v>288</v>
      </c>
      <c r="B14" s="42" t="s">
        <v>701</v>
      </c>
      <c r="C14" s="54" t="s">
        <v>727</v>
      </c>
      <c r="D14" s="48" t="s">
        <v>12</v>
      </c>
      <c r="E14" s="51">
        <v>4.1280000000000001</v>
      </c>
      <c r="F14" s="50">
        <v>0</v>
      </c>
      <c r="G14" s="50">
        <f t="shared" ref="G14:G41" si="0">E14-F14</f>
        <v>4.1280000000000001</v>
      </c>
      <c r="J14" s="85"/>
    </row>
    <row r="15" spans="1:11" ht="45" x14ac:dyDescent="0.25">
      <c r="A15" s="54" t="s">
        <v>289</v>
      </c>
      <c r="B15" s="42" t="s">
        <v>702</v>
      </c>
      <c r="C15" s="54" t="s">
        <v>727</v>
      </c>
      <c r="D15" s="48" t="s">
        <v>12</v>
      </c>
      <c r="E15" s="51">
        <v>1.5369999999999999</v>
      </c>
      <c r="F15" s="50">
        <v>0</v>
      </c>
      <c r="G15" s="50">
        <f t="shared" si="0"/>
        <v>1.5369999999999999</v>
      </c>
      <c r="J15" s="85"/>
    </row>
    <row r="16" spans="1:11" ht="22.5" x14ac:dyDescent="0.25">
      <c r="A16" s="54" t="s">
        <v>7</v>
      </c>
      <c r="B16" s="42" t="s">
        <v>703</v>
      </c>
      <c r="C16" s="54" t="s">
        <v>728</v>
      </c>
      <c r="D16" s="48" t="s">
        <v>690</v>
      </c>
      <c r="E16" s="51">
        <v>1.012</v>
      </c>
      <c r="F16" s="50">
        <v>0</v>
      </c>
      <c r="G16" s="50">
        <f t="shared" si="0"/>
        <v>1.012</v>
      </c>
      <c r="J16" s="85"/>
    </row>
    <row r="17" spans="1:10" ht="22.5" x14ac:dyDescent="0.25">
      <c r="A17" s="54" t="s">
        <v>7</v>
      </c>
      <c r="B17" s="42" t="s">
        <v>704</v>
      </c>
      <c r="C17" s="54" t="s">
        <v>728</v>
      </c>
      <c r="D17" s="48" t="s">
        <v>690</v>
      </c>
      <c r="E17" s="51">
        <v>0.86299999999999999</v>
      </c>
      <c r="F17" s="50">
        <v>0</v>
      </c>
      <c r="G17" s="50">
        <f t="shared" si="0"/>
        <v>0.86299999999999999</v>
      </c>
      <c r="J17" s="85"/>
    </row>
    <row r="18" spans="1:10" ht="22.5" x14ac:dyDescent="0.25">
      <c r="A18" s="54" t="s">
        <v>288</v>
      </c>
      <c r="B18" s="55" t="s">
        <v>705</v>
      </c>
      <c r="C18" s="56" t="s">
        <v>729</v>
      </c>
      <c r="D18" s="48" t="s">
        <v>690</v>
      </c>
      <c r="E18" s="52">
        <v>0.43</v>
      </c>
      <c r="F18" s="50">
        <v>0</v>
      </c>
      <c r="G18" s="50">
        <f t="shared" si="0"/>
        <v>0.43</v>
      </c>
      <c r="J18" s="85"/>
    </row>
    <row r="19" spans="1:10" ht="22.5" x14ac:dyDescent="0.25">
      <c r="A19" s="54" t="s">
        <v>289</v>
      </c>
      <c r="B19" s="42" t="s">
        <v>706</v>
      </c>
      <c r="C19" s="56" t="s">
        <v>730</v>
      </c>
      <c r="D19" s="48" t="s">
        <v>692</v>
      </c>
      <c r="E19" s="51">
        <v>7.4999999999999997E-2</v>
      </c>
      <c r="F19" s="50">
        <v>0</v>
      </c>
      <c r="G19" s="50">
        <f t="shared" si="0"/>
        <v>7.4999999999999997E-2</v>
      </c>
      <c r="J19" s="85"/>
    </row>
    <row r="20" spans="1:10" ht="22.5" x14ac:dyDescent="0.25">
      <c r="A20" s="54" t="s">
        <v>289</v>
      </c>
      <c r="B20" s="42" t="s">
        <v>707</v>
      </c>
      <c r="C20" s="56" t="s">
        <v>731</v>
      </c>
      <c r="D20" s="48" t="s">
        <v>692</v>
      </c>
      <c r="E20" s="51">
        <v>3.9E-2</v>
      </c>
      <c r="F20" s="50">
        <v>0</v>
      </c>
      <c r="G20" s="50">
        <f t="shared" si="0"/>
        <v>3.9E-2</v>
      </c>
      <c r="J20" s="85"/>
    </row>
    <row r="21" spans="1:10" ht="22.5" x14ac:dyDescent="0.25">
      <c r="A21" s="54" t="s">
        <v>289</v>
      </c>
      <c r="B21" s="42" t="s">
        <v>708</v>
      </c>
      <c r="C21" s="56" t="s">
        <v>732</v>
      </c>
      <c r="D21" s="48" t="s">
        <v>692</v>
      </c>
      <c r="E21" s="51">
        <v>0.03</v>
      </c>
      <c r="F21" s="50">
        <v>0</v>
      </c>
      <c r="G21" s="50">
        <f t="shared" si="0"/>
        <v>0.03</v>
      </c>
      <c r="J21" s="85"/>
    </row>
    <row r="22" spans="1:10" x14ac:dyDescent="0.25">
      <c r="A22" s="54" t="s">
        <v>7</v>
      </c>
      <c r="B22" s="42" t="s">
        <v>709</v>
      </c>
      <c r="C22" s="56" t="s">
        <v>733</v>
      </c>
      <c r="D22" s="48" t="s">
        <v>693</v>
      </c>
      <c r="E22" s="51">
        <v>1.41E-2</v>
      </c>
      <c r="F22" s="50">
        <v>0</v>
      </c>
      <c r="G22" s="50">
        <f t="shared" si="0"/>
        <v>1.41E-2</v>
      </c>
      <c r="J22" s="85"/>
    </row>
    <row r="23" spans="1:10" ht="22.5" x14ac:dyDescent="0.25">
      <c r="A23" s="54" t="s">
        <v>289</v>
      </c>
      <c r="B23" s="42" t="s">
        <v>710</v>
      </c>
      <c r="C23" s="54" t="s">
        <v>734</v>
      </c>
      <c r="D23" s="48"/>
      <c r="E23" s="51">
        <v>0</v>
      </c>
      <c r="F23" s="53">
        <v>0</v>
      </c>
      <c r="G23" s="50">
        <f t="shared" si="0"/>
        <v>0</v>
      </c>
      <c r="J23" s="85"/>
    </row>
    <row r="24" spans="1:10" x14ac:dyDescent="0.25">
      <c r="A24" s="54" t="s">
        <v>627</v>
      </c>
      <c r="B24" s="42" t="s">
        <v>711</v>
      </c>
      <c r="C24" s="56" t="s">
        <v>630</v>
      </c>
      <c r="D24" s="48" t="s">
        <v>12</v>
      </c>
      <c r="E24" s="51">
        <v>1.24</v>
      </c>
      <c r="F24" s="50">
        <v>0</v>
      </c>
      <c r="G24" s="50">
        <f t="shared" si="0"/>
        <v>1.24</v>
      </c>
      <c r="J24" s="85"/>
    </row>
    <row r="25" spans="1:10" x14ac:dyDescent="0.25">
      <c r="A25" s="54" t="s">
        <v>627</v>
      </c>
      <c r="B25" s="42" t="s">
        <v>968</v>
      </c>
      <c r="D25" s="48" t="s">
        <v>691</v>
      </c>
      <c r="E25" s="51">
        <v>1E-3</v>
      </c>
      <c r="F25" s="50">
        <v>0</v>
      </c>
      <c r="G25" s="50">
        <f t="shared" si="0"/>
        <v>1E-3</v>
      </c>
      <c r="J25" s="85"/>
    </row>
    <row r="26" spans="1:10" ht="33.75" x14ac:dyDescent="0.25">
      <c r="A26" s="54" t="s">
        <v>289</v>
      </c>
      <c r="B26" s="42" t="s">
        <v>712</v>
      </c>
      <c r="C26" s="56" t="s">
        <v>735</v>
      </c>
      <c r="D26" s="48" t="s">
        <v>692</v>
      </c>
      <c r="E26" s="51">
        <v>0.03</v>
      </c>
      <c r="F26" s="50">
        <v>0</v>
      </c>
      <c r="G26" s="50">
        <f t="shared" si="0"/>
        <v>0.03</v>
      </c>
      <c r="J26" s="85"/>
    </row>
    <row r="27" spans="1:10" ht="22.5" x14ac:dyDescent="0.25">
      <c r="A27" s="54" t="s">
        <v>289</v>
      </c>
      <c r="B27" s="42" t="s">
        <v>713</v>
      </c>
      <c r="C27" s="56" t="s">
        <v>736</v>
      </c>
      <c r="D27" s="48" t="s">
        <v>692</v>
      </c>
      <c r="E27" s="51">
        <v>2.5000000000000001E-2</v>
      </c>
      <c r="F27" s="50">
        <v>0</v>
      </c>
      <c r="G27" s="50">
        <f t="shared" si="0"/>
        <v>2.5000000000000001E-2</v>
      </c>
      <c r="J27" s="85"/>
    </row>
    <row r="28" spans="1:10" ht="33.75" x14ac:dyDescent="0.25">
      <c r="A28" s="54" t="s">
        <v>7</v>
      </c>
      <c r="B28" s="42" t="s">
        <v>714</v>
      </c>
      <c r="C28" s="56" t="s">
        <v>737</v>
      </c>
      <c r="D28" s="48" t="s">
        <v>692</v>
      </c>
      <c r="E28" s="51">
        <v>2.0500000000000001E-2</v>
      </c>
      <c r="F28" s="50">
        <v>0</v>
      </c>
      <c r="G28" s="50">
        <f t="shared" si="0"/>
        <v>2.0500000000000001E-2</v>
      </c>
      <c r="J28" s="85"/>
    </row>
    <row r="29" spans="1:10" ht="22.5" x14ac:dyDescent="0.25">
      <c r="A29" s="54" t="s">
        <v>7</v>
      </c>
      <c r="B29" s="42" t="s">
        <v>715</v>
      </c>
      <c r="C29" s="56" t="s">
        <v>286</v>
      </c>
      <c r="D29" s="48" t="s">
        <v>693</v>
      </c>
      <c r="E29" s="51">
        <v>7.4999999999999997E-3</v>
      </c>
      <c r="F29" s="50">
        <v>0</v>
      </c>
      <c r="G29" s="50">
        <f t="shared" si="0"/>
        <v>7.4999999999999997E-3</v>
      </c>
      <c r="J29" s="85"/>
    </row>
    <row r="30" spans="1:10" ht="33.75" x14ac:dyDescent="0.25">
      <c r="A30" s="54" t="s">
        <v>289</v>
      </c>
      <c r="B30" s="42" t="s">
        <v>716</v>
      </c>
      <c r="C30" s="56" t="s">
        <v>287</v>
      </c>
      <c r="D30" s="48" t="s">
        <v>692</v>
      </c>
      <c r="E30" s="51">
        <v>3.4299999999999997E-2</v>
      </c>
      <c r="F30" s="50">
        <v>0</v>
      </c>
      <c r="G30" s="50">
        <f t="shared" si="0"/>
        <v>3.4299999999999997E-2</v>
      </c>
      <c r="J30" s="85"/>
    </row>
    <row r="31" spans="1:10" ht="33.75" x14ac:dyDescent="0.25">
      <c r="A31" s="54" t="s">
        <v>7</v>
      </c>
      <c r="B31" s="42" t="s">
        <v>717</v>
      </c>
      <c r="C31" s="56" t="s">
        <v>738</v>
      </c>
      <c r="D31" s="48" t="s">
        <v>690</v>
      </c>
      <c r="E31" s="51">
        <v>0.45</v>
      </c>
      <c r="F31" s="50">
        <v>0</v>
      </c>
      <c r="G31" s="50">
        <f t="shared" si="0"/>
        <v>0.45</v>
      </c>
      <c r="J31" s="85"/>
    </row>
    <row r="32" spans="1:10" ht="33.75" x14ac:dyDescent="0.25">
      <c r="A32" s="54" t="s">
        <v>288</v>
      </c>
      <c r="B32" s="42" t="s">
        <v>718</v>
      </c>
      <c r="C32" s="56" t="s">
        <v>739</v>
      </c>
      <c r="D32" s="48" t="s">
        <v>690</v>
      </c>
      <c r="E32" s="51">
        <v>0.25</v>
      </c>
      <c r="F32" s="50">
        <v>0</v>
      </c>
      <c r="G32" s="50">
        <f t="shared" si="0"/>
        <v>0.25</v>
      </c>
      <c r="J32" s="85"/>
    </row>
    <row r="33" spans="1:11" s="23" customFormat="1" ht="33.75" x14ac:dyDescent="0.25">
      <c r="A33" s="54" t="s">
        <v>288</v>
      </c>
      <c r="B33" s="42" t="s">
        <v>719</v>
      </c>
      <c r="C33" s="56" t="s">
        <v>740</v>
      </c>
      <c r="D33" s="48" t="s">
        <v>692</v>
      </c>
      <c r="E33" s="51">
        <v>6.5000000000000002E-2</v>
      </c>
      <c r="F33" s="50">
        <v>0</v>
      </c>
      <c r="G33" s="50">
        <f t="shared" si="0"/>
        <v>6.5000000000000002E-2</v>
      </c>
      <c r="J33" s="85"/>
      <c r="K33" s="4"/>
    </row>
    <row r="34" spans="1:11" ht="22.5" x14ac:dyDescent="0.25">
      <c r="A34" s="54" t="s">
        <v>289</v>
      </c>
      <c r="B34" s="42" t="s">
        <v>720</v>
      </c>
      <c r="C34" s="56" t="s">
        <v>741</v>
      </c>
      <c r="D34" s="48" t="s">
        <v>692</v>
      </c>
      <c r="E34" s="51">
        <v>7.0000000000000001E-3</v>
      </c>
      <c r="F34" s="57">
        <v>0</v>
      </c>
      <c r="G34" s="50">
        <f t="shared" si="0"/>
        <v>7.0000000000000001E-3</v>
      </c>
      <c r="J34" s="85"/>
    </row>
    <row r="35" spans="1:11" ht="22.5" x14ac:dyDescent="0.25">
      <c r="A35" s="54" t="s">
        <v>7</v>
      </c>
      <c r="B35" s="42" t="s">
        <v>721</v>
      </c>
      <c r="C35" s="56" t="s">
        <v>742</v>
      </c>
      <c r="D35" s="48" t="s">
        <v>693</v>
      </c>
      <c r="E35" s="51">
        <v>1.2999999999999999E-2</v>
      </c>
      <c r="F35" s="57">
        <v>0</v>
      </c>
      <c r="G35" s="50">
        <f t="shared" si="0"/>
        <v>1.2999999999999999E-2</v>
      </c>
      <c r="J35" s="85"/>
    </row>
    <row r="36" spans="1:11" ht="22.5" x14ac:dyDescent="0.25">
      <c r="A36" s="54" t="s">
        <v>7</v>
      </c>
      <c r="B36" s="42" t="s">
        <v>722</v>
      </c>
      <c r="C36" s="56" t="s">
        <v>742</v>
      </c>
      <c r="D36" s="48" t="s">
        <v>693</v>
      </c>
      <c r="E36" s="51">
        <v>8.8999999999999999E-3</v>
      </c>
      <c r="F36" s="57">
        <v>0</v>
      </c>
      <c r="G36" s="50">
        <f t="shared" si="0"/>
        <v>8.8999999999999999E-3</v>
      </c>
      <c r="J36" s="85"/>
    </row>
    <row r="37" spans="1:11" ht="22.5" x14ac:dyDescent="0.25">
      <c r="A37" s="54" t="s">
        <v>7</v>
      </c>
      <c r="B37" s="80" t="s">
        <v>723</v>
      </c>
      <c r="C37" s="56" t="s">
        <v>742</v>
      </c>
      <c r="D37" s="109" t="s">
        <v>693</v>
      </c>
      <c r="E37" s="47">
        <v>7.4000000000000003E-3</v>
      </c>
      <c r="F37" s="47">
        <v>0</v>
      </c>
      <c r="G37" s="50">
        <f t="shared" si="0"/>
        <v>7.4000000000000003E-3</v>
      </c>
      <c r="J37" s="85"/>
    </row>
    <row r="38" spans="1:11" x14ac:dyDescent="0.25">
      <c r="A38" s="107" t="s">
        <v>627</v>
      </c>
      <c r="B38" s="107" t="s">
        <v>724</v>
      </c>
      <c r="C38" s="80" t="s">
        <v>743</v>
      </c>
      <c r="D38" s="76" t="s">
        <v>692</v>
      </c>
      <c r="E38" s="86">
        <v>1.9E-2</v>
      </c>
      <c r="F38" s="86">
        <v>0</v>
      </c>
      <c r="G38" s="50">
        <f t="shared" si="0"/>
        <v>1.9E-2</v>
      </c>
      <c r="J38" s="85"/>
    </row>
    <row r="39" spans="1:11" ht="22.5" x14ac:dyDescent="0.25">
      <c r="A39" s="107" t="s">
        <v>7</v>
      </c>
      <c r="B39" s="107" t="s">
        <v>725</v>
      </c>
      <c r="C39" s="107" t="s">
        <v>628</v>
      </c>
      <c r="D39" s="76" t="s">
        <v>690</v>
      </c>
      <c r="E39" s="86">
        <v>0.52889999999999993</v>
      </c>
      <c r="F39" s="86">
        <v>0</v>
      </c>
      <c r="G39" s="50">
        <f t="shared" si="0"/>
        <v>0.52889999999999993</v>
      </c>
      <c r="J39" s="85"/>
    </row>
    <row r="40" spans="1:11" ht="22.5" x14ac:dyDescent="0.25">
      <c r="A40" s="54" t="s">
        <v>7</v>
      </c>
      <c r="B40" s="107" t="s">
        <v>726</v>
      </c>
      <c r="C40" s="107" t="s">
        <v>629</v>
      </c>
      <c r="D40" s="76" t="s">
        <v>692</v>
      </c>
      <c r="E40" s="86">
        <v>0.15580000000000002</v>
      </c>
      <c r="F40" s="86">
        <v>0</v>
      </c>
      <c r="G40" s="50">
        <f t="shared" ref="G40" si="1">E40-F40</f>
        <v>0.15580000000000002</v>
      </c>
      <c r="J40" s="85"/>
    </row>
    <row r="41" spans="1:11" ht="22.5" x14ac:dyDescent="0.25">
      <c r="A41" s="107" t="s">
        <v>288</v>
      </c>
      <c r="B41" s="107" t="s">
        <v>969</v>
      </c>
      <c r="C41" s="107" t="s">
        <v>976</v>
      </c>
      <c r="D41" s="76" t="s">
        <v>692</v>
      </c>
      <c r="E41" s="86">
        <v>1.2699999999999999E-2</v>
      </c>
      <c r="F41" s="86">
        <v>0</v>
      </c>
      <c r="G41" s="50">
        <f t="shared" si="0"/>
        <v>1.2699999999999999E-2</v>
      </c>
      <c r="J41" s="85"/>
    </row>
    <row r="42" spans="1:11" ht="22.5" x14ac:dyDescent="0.25">
      <c r="A42" s="107" t="s">
        <v>7</v>
      </c>
      <c r="B42" s="107" t="s">
        <v>970</v>
      </c>
      <c r="C42" s="145" t="s">
        <v>975</v>
      </c>
      <c r="D42" s="76" t="s">
        <v>692</v>
      </c>
      <c r="E42" s="86">
        <v>1.9300000000000001E-2</v>
      </c>
      <c r="F42" s="86">
        <v>0</v>
      </c>
      <c r="G42" s="50">
        <f t="shared" ref="G42:G45" si="2">E42-F42</f>
        <v>1.9300000000000001E-2</v>
      </c>
      <c r="J42" s="85"/>
    </row>
    <row r="43" spans="1:11" x14ac:dyDescent="0.25">
      <c r="A43" s="107" t="s">
        <v>7</v>
      </c>
      <c r="B43" s="107" t="s">
        <v>971</v>
      </c>
      <c r="C43" s="107" t="s">
        <v>974</v>
      </c>
      <c r="D43" s="76" t="s">
        <v>692</v>
      </c>
      <c r="E43" s="86">
        <v>4.5100000000000001E-2</v>
      </c>
      <c r="F43" s="86">
        <v>0</v>
      </c>
      <c r="G43" s="50">
        <f t="shared" si="2"/>
        <v>4.5100000000000001E-2</v>
      </c>
      <c r="J43" s="85"/>
    </row>
    <row r="44" spans="1:11" ht="22.5" x14ac:dyDescent="0.25">
      <c r="A44" s="107" t="s">
        <v>288</v>
      </c>
      <c r="B44" s="107" t="s">
        <v>972</v>
      </c>
      <c r="C44" s="107" t="s">
        <v>973</v>
      </c>
      <c r="D44" s="76" t="s">
        <v>690</v>
      </c>
      <c r="E44" s="86">
        <v>0.18</v>
      </c>
      <c r="F44" s="86">
        <v>0</v>
      </c>
      <c r="G44" s="50">
        <f t="shared" si="2"/>
        <v>0.18</v>
      </c>
      <c r="J44" s="85"/>
    </row>
    <row r="45" spans="1:11" x14ac:dyDescent="0.25">
      <c r="A45" s="107" t="s">
        <v>7</v>
      </c>
      <c r="B45" s="107" t="s">
        <v>579</v>
      </c>
      <c r="C45" s="107" t="s">
        <v>698</v>
      </c>
      <c r="D45" s="76" t="s">
        <v>699</v>
      </c>
      <c r="E45" s="86">
        <v>0.1</v>
      </c>
      <c r="F45" s="86">
        <v>0</v>
      </c>
      <c r="G45" s="50">
        <f t="shared" si="2"/>
        <v>0.1</v>
      </c>
    </row>
    <row r="46" spans="1:11" x14ac:dyDescent="0.25">
      <c r="A46" s="107" t="s">
        <v>627</v>
      </c>
      <c r="B46" s="107" t="s">
        <v>977</v>
      </c>
      <c r="C46" s="107" t="s">
        <v>698</v>
      </c>
      <c r="D46" s="76" t="s">
        <v>699</v>
      </c>
      <c r="E46" s="86">
        <v>2.5000000000000001E-2</v>
      </c>
      <c r="F46" s="86">
        <v>0</v>
      </c>
      <c r="G46" s="50">
        <f t="shared" ref="G46" si="3">E46-F46</f>
        <v>2.5000000000000001E-2</v>
      </c>
    </row>
    <row r="47" spans="1:11" x14ac:dyDescent="0.25">
      <c r="A47" s="108" t="s">
        <v>285</v>
      </c>
      <c r="B47" s="110"/>
      <c r="C47" s="110"/>
      <c r="D47" s="110"/>
      <c r="E47" s="117">
        <f>SUM(E13:E46)</f>
        <v>11.373499999999995</v>
      </c>
      <c r="F47" s="117">
        <f>SUM(F13:F46)</f>
        <v>0</v>
      </c>
      <c r="G47" s="117">
        <f>SUM(G13:G46)</f>
        <v>11.373499999999995</v>
      </c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161"/>
      <c r="F945" s="2"/>
      <c r="G945" s="12"/>
    </row>
    <row r="946" spans="1:7" x14ac:dyDescent="0.25">
      <c r="A946" s="2"/>
      <c r="B946" s="2"/>
      <c r="C946" s="3"/>
      <c r="D946" s="2"/>
      <c r="E946" s="162"/>
      <c r="F946" s="2"/>
      <c r="G946" s="12"/>
    </row>
    <row r="947" spans="1:7" x14ac:dyDescent="0.25">
      <c r="A947" s="2"/>
      <c r="B947" s="2"/>
      <c r="C947" s="3"/>
      <c r="D947" s="2"/>
      <c r="E947" s="162"/>
      <c r="F947" s="2"/>
      <c r="G947" s="12"/>
    </row>
    <row r="948" spans="1:7" x14ac:dyDescent="0.25">
      <c r="A948" s="2"/>
      <c r="B948" s="2"/>
      <c r="C948" s="3"/>
      <c r="D948" s="2"/>
      <c r="E948" s="162"/>
      <c r="F948" s="2"/>
      <c r="G948" s="12"/>
    </row>
    <row r="949" spans="1:7" x14ac:dyDescent="0.25">
      <c r="A949" s="2"/>
      <c r="B949" s="2"/>
      <c r="C949" s="3"/>
      <c r="D949" s="2"/>
      <c r="E949" s="162"/>
      <c r="F949" s="2"/>
      <c r="G949" s="12"/>
    </row>
    <row r="950" spans="1:7" x14ac:dyDescent="0.25">
      <c r="A950" s="2"/>
      <c r="B950" s="2"/>
      <c r="C950" s="3"/>
      <c r="D950" s="2"/>
      <c r="E950" s="162"/>
      <c r="F950" s="2"/>
      <c r="G950" s="12"/>
    </row>
    <row r="951" spans="1:7" x14ac:dyDescent="0.25">
      <c r="A951" s="2"/>
      <c r="B951" s="2"/>
      <c r="C951" s="3"/>
      <c r="D951" s="2"/>
      <c r="E951" s="162"/>
      <c r="F951" s="2"/>
      <c r="G951" s="12"/>
    </row>
    <row r="952" spans="1:7" x14ac:dyDescent="0.25">
      <c r="A952" s="2"/>
      <c r="B952" s="2"/>
      <c r="C952" s="3"/>
      <c r="D952" s="2"/>
      <c r="E952" s="162"/>
      <c r="F952" s="2"/>
      <c r="G952" s="12"/>
    </row>
    <row r="953" spans="1:7" x14ac:dyDescent="0.25">
      <c r="A953" s="2"/>
      <c r="B953" s="2"/>
      <c r="C953" s="3"/>
      <c r="D953" s="2"/>
      <c r="E953" s="163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2"/>
      <c r="B1276" s="2"/>
      <c r="C1276" s="3"/>
      <c r="D1276" s="2"/>
      <c r="E1276" s="2"/>
      <c r="F1276" s="2"/>
      <c r="G1276" s="12"/>
    </row>
    <row r="1277" spans="1:7" x14ac:dyDescent="0.25">
      <c r="A1277" s="6"/>
      <c r="B1277" s="3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2"/>
      <c r="F1430" s="2"/>
      <c r="G1430" s="12"/>
    </row>
    <row r="1431" spans="1:7" x14ac:dyDescent="0.25">
      <c r="A1431" s="6"/>
      <c r="B1431" s="3"/>
      <c r="C1431" s="3"/>
      <c r="D1431" s="2"/>
      <c r="E1431" s="7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7"/>
      <c r="F1440" s="2"/>
      <c r="G1440" s="12"/>
    </row>
    <row r="1441" spans="1:7" x14ac:dyDescent="0.25">
      <c r="A1441" s="6"/>
      <c r="B1441" s="3"/>
      <c r="C1441" s="3"/>
      <c r="D1441" s="2"/>
      <c r="E1441" s="2"/>
      <c r="F1441" s="2"/>
      <c r="G1441" s="12"/>
    </row>
    <row r="1442" spans="1:7" x14ac:dyDescent="0.25">
      <c r="A1442" s="6"/>
      <c r="B1442" s="3"/>
      <c r="C1442" s="3"/>
      <c r="D1442" s="2"/>
      <c r="E1442" s="1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  <row r="1445" spans="1:7" x14ac:dyDescent="0.25">
      <c r="A1445" s="6"/>
      <c r="B1445" s="3"/>
      <c r="C1445" s="3"/>
      <c r="D1445" s="2"/>
      <c r="E1445" s="1"/>
      <c r="F1445" s="2"/>
      <c r="G1445" s="12"/>
    </row>
  </sheetData>
  <autoFilter ref="A12:H47"/>
  <mergeCells count="4">
    <mergeCell ref="F1:G5"/>
    <mergeCell ref="C2:E7"/>
    <mergeCell ref="F9:G9"/>
    <mergeCell ref="E945:E953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40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E21" sqref="E2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9" width="15.7109375" style="4" customWidth="1"/>
    <col min="10" max="10" width="39.710937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7"/>
      <c r="D1" s="17"/>
      <c r="E1" s="17"/>
      <c r="F1" s="148" t="str">
        <f>'Приморский край'!F1:G5</f>
        <v>Приложение N 4
к приказу ФАС России
от 08.12.2022 N 960/22
Форма 6</v>
      </c>
      <c r="G1" s="149"/>
    </row>
    <row r="2" spans="1:14" ht="15" customHeight="1" x14ac:dyDescent="0.25">
      <c r="C2" s="150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ЯНВАРЬ 2026 года
</v>
      </c>
      <c r="D2" s="151"/>
      <c r="E2" s="152"/>
      <c r="F2" s="149"/>
      <c r="G2" s="149"/>
    </row>
    <row r="3" spans="1:14" ht="15" customHeight="1" x14ac:dyDescent="0.25">
      <c r="C3" s="153"/>
      <c r="D3" s="154"/>
      <c r="E3" s="155"/>
      <c r="F3" s="149"/>
      <c r="G3" s="149"/>
    </row>
    <row r="4" spans="1:14" ht="15" customHeight="1" x14ac:dyDescent="0.25">
      <c r="C4" s="153"/>
      <c r="D4" s="154"/>
      <c r="E4" s="155"/>
      <c r="F4" s="149"/>
      <c r="G4" s="149"/>
    </row>
    <row r="5" spans="1:14" ht="15" customHeight="1" x14ac:dyDescent="0.25">
      <c r="C5" s="153"/>
      <c r="D5" s="154"/>
      <c r="E5" s="155"/>
      <c r="F5" s="149"/>
      <c r="G5" s="149"/>
    </row>
    <row r="6" spans="1:14" ht="15" customHeight="1" x14ac:dyDescent="0.25">
      <c r="C6" s="153"/>
      <c r="D6" s="154"/>
      <c r="E6" s="155"/>
    </row>
    <row r="7" spans="1:14" ht="15" customHeight="1" x14ac:dyDescent="0.25">
      <c r="C7" s="156"/>
      <c r="D7" s="157"/>
      <c r="E7" s="158"/>
    </row>
    <row r="8" spans="1:14" x14ac:dyDescent="0.25">
      <c r="C8" s="17"/>
      <c r="D8" s="17"/>
      <c r="E8" s="17"/>
    </row>
    <row r="9" spans="1:14" x14ac:dyDescent="0.25">
      <c r="A9" s="19">
        <f>'Приморский край'!A9</f>
        <v>46023</v>
      </c>
      <c r="C9" s="17"/>
      <c r="D9" s="17"/>
      <c r="E9" s="17"/>
      <c r="F9" s="159"/>
      <c r="G9" s="160"/>
    </row>
    <row r="10" spans="1:14" x14ac:dyDescent="0.25">
      <c r="C10" s="18"/>
      <c r="D10" s="18"/>
      <c r="E10" s="20"/>
      <c r="I10" s="111">
        <f>SUBTOTAL(9,E13:E439)*1000</f>
        <v>422088.37399999972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85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4" ht="22.5" x14ac:dyDescent="0.25">
      <c r="A13" s="58" t="s">
        <v>9</v>
      </c>
      <c r="B13" s="28" t="s">
        <v>587</v>
      </c>
      <c r="C13" s="29" t="s">
        <v>601</v>
      </c>
      <c r="D13" s="9" t="s">
        <v>771</v>
      </c>
      <c r="E13" s="118">
        <v>6</v>
      </c>
      <c r="F13" s="87">
        <v>0</v>
      </c>
      <c r="G13" s="87">
        <f t="shared" ref="G13:G20" si="0">E13-F13</f>
        <v>6</v>
      </c>
      <c r="H13" s="15"/>
      <c r="I13" s="122"/>
      <c r="J13" s="120"/>
      <c r="K13" s="104"/>
      <c r="L13" s="104"/>
      <c r="M13" s="105"/>
      <c r="N13" s="104"/>
    </row>
    <row r="14" spans="1:14" ht="23.25" x14ac:dyDescent="0.25">
      <c r="A14" s="58" t="s">
        <v>9</v>
      </c>
      <c r="B14" s="30" t="s">
        <v>588</v>
      </c>
      <c r="C14" s="29" t="s">
        <v>602</v>
      </c>
      <c r="D14" s="9" t="s">
        <v>980</v>
      </c>
      <c r="E14" s="118">
        <v>78</v>
      </c>
      <c r="F14" s="87">
        <v>0</v>
      </c>
      <c r="G14" s="87">
        <f t="shared" si="0"/>
        <v>78</v>
      </c>
      <c r="H14" s="15"/>
      <c r="I14" s="22"/>
      <c r="J14" s="120"/>
      <c r="M14" s="88"/>
    </row>
    <row r="15" spans="1:14" ht="23.25" x14ac:dyDescent="0.25">
      <c r="A15" s="59" t="s">
        <v>9</v>
      </c>
      <c r="B15" s="37" t="s">
        <v>589</v>
      </c>
      <c r="C15" s="40" t="s">
        <v>602</v>
      </c>
      <c r="D15" s="9" t="s">
        <v>772</v>
      </c>
      <c r="E15" s="119">
        <v>30</v>
      </c>
      <c r="F15" s="87">
        <v>0</v>
      </c>
      <c r="G15" s="87">
        <f t="shared" si="0"/>
        <v>30</v>
      </c>
      <c r="H15" s="15"/>
      <c r="I15" s="22"/>
      <c r="J15" s="120"/>
      <c r="M15" s="89"/>
    </row>
    <row r="16" spans="1:14" ht="23.25" x14ac:dyDescent="0.25">
      <c r="A16" s="60" t="s">
        <v>9</v>
      </c>
      <c r="B16" s="26" t="s">
        <v>590</v>
      </c>
      <c r="C16" s="27" t="s">
        <v>602</v>
      </c>
      <c r="D16" s="9" t="s">
        <v>771</v>
      </c>
      <c r="E16" s="119">
        <v>11</v>
      </c>
      <c r="F16" s="87">
        <v>0</v>
      </c>
      <c r="G16" s="87">
        <f t="shared" si="0"/>
        <v>11</v>
      </c>
      <c r="I16" s="22"/>
      <c r="J16" s="120"/>
      <c r="M16" s="89"/>
    </row>
    <row r="17" spans="1:13" ht="22.5" x14ac:dyDescent="0.25">
      <c r="A17" s="58" t="s">
        <v>9</v>
      </c>
      <c r="B17" s="28" t="s">
        <v>591</v>
      </c>
      <c r="C17" s="36" t="s">
        <v>602</v>
      </c>
      <c r="D17" s="9" t="s">
        <v>771</v>
      </c>
      <c r="E17" s="118">
        <v>10</v>
      </c>
      <c r="F17" s="87">
        <v>0</v>
      </c>
      <c r="G17" s="87">
        <f t="shared" si="0"/>
        <v>10</v>
      </c>
      <c r="H17" s="15"/>
      <c r="I17" s="22"/>
      <c r="J17" s="120"/>
      <c r="M17" s="88"/>
    </row>
    <row r="18" spans="1:13" ht="34.5" x14ac:dyDescent="0.25">
      <c r="A18" s="58" t="s">
        <v>9</v>
      </c>
      <c r="B18" s="28" t="s">
        <v>592</v>
      </c>
      <c r="C18" s="29" t="s">
        <v>603</v>
      </c>
      <c r="D18" s="9" t="s">
        <v>771</v>
      </c>
      <c r="E18" s="118">
        <v>4.6449999999999996</v>
      </c>
      <c r="F18" s="87">
        <v>0</v>
      </c>
      <c r="G18" s="87">
        <f t="shared" si="0"/>
        <v>4.6449999999999996</v>
      </c>
      <c r="H18" s="15"/>
      <c r="I18" s="22"/>
      <c r="J18" s="120"/>
      <c r="M18" s="88"/>
    </row>
    <row r="19" spans="1:13" ht="22.5" x14ac:dyDescent="0.25">
      <c r="A19" s="58" t="s">
        <v>182</v>
      </c>
      <c r="B19" s="28" t="s">
        <v>593</v>
      </c>
      <c r="C19" s="29" t="s">
        <v>602</v>
      </c>
      <c r="D19" s="9" t="s">
        <v>980</v>
      </c>
      <c r="E19" s="118">
        <v>75</v>
      </c>
      <c r="F19" s="87">
        <v>0</v>
      </c>
      <c r="G19" s="87">
        <f t="shared" si="0"/>
        <v>75</v>
      </c>
      <c r="I19" s="22"/>
      <c r="J19" s="120"/>
      <c r="M19" s="88"/>
    </row>
    <row r="20" spans="1:13" ht="22.5" x14ac:dyDescent="0.25">
      <c r="A20" s="58" t="s">
        <v>211</v>
      </c>
      <c r="B20" s="30" t="s">
        <v>594</v>
      </c>
      <c r="C20" s="29" t="s">
        <v>602</v>
      </c>
      <c r="D20" s="9" t="s">
        <v>772</v>
      </c>
      <c r="E20" s="118">
        <v>25</v>
      </c>
      <c r="F20" s="87">
        <v>0</v>
      </c>
      <c r="G20" s="87">
        <f t="shared" si="0"/>
        <v>25</v>
      </c>
      <c r="I20" s="22"/>
      <c r="J20" s="120"/>
      <c r="M20" s="88"/>
    </row>
    <row r="21" spans="1:13" ht="22.5" x14ac:dyDescent="0.25">
      <c r="A21" s="58" t="s">
        <v>211</v>
      </c>
      <c r="B21" s="30" t="s">
        <v>595</v>
      </c>
      <c r="C21" s="29" t="s">
        <v>602</v>
      </c>
      <c r="D21" s="9" t="s">
        <v>771</v>
      </c>
      <c r="E21" s="118">
        <v>52</v>
      </c>
      <c r="F21" s="87">
        <v>0</v>
      </c>
      <c r="G21" s="87">
        <f>E21-F21</f>
        <v>52</v>
      </c>
      <c r="I21" s="22"/>
      <c r="J21" s="120"/>
      <c r="M21" s="88"/>
    </row>
    <row r="22" spans="1:13" ht="23.25" x14ac:dyDescent="0.25">
      <c r="A22" s="58" t="s">
        <v>211</v>
      </c>
      <c r="B22" s="28" t="s">
        <v>596</v>
      </c>
      <c r="C22" s="29" t="s">
        <v>602</v>
      </c>
      <c r="D22" s="9" t="s">
        <v>773</v>
      </c>
      <c r="E22" s="118">
        <v>0.75</v>
      </c>
      <c r="F22" s="87">
        <v>0</v>
      </c>
      <c r="G22" s="87">
        <f t="shared" ref="G22:G51" si="1">E22-F22</f>
        <v>0.75</v>
      </c>
      <c r="H22" s="15"/>
      <c r="I22" s="22"/>
      <c r="J22" s="120"/>
      <c r="M22" s="88"/>
    </row>
    <row r="23" spans="1:13" ht="22.5" x14ac:dyDescent="0.25">
      <c r="A23" s="60" t="s">
        <v>585</v>
      </c>
      <c r="B23" s="33" t="s">
        <v>597</v>
      </c>
      <c r="C23" s="29" t="s">
        <v>602</v>
      </c>
      <c r="D23" s="9" t="s">
        <v>771</v>
      </c>
      <c r="E23" s="118">
        <v>2.5</v>
      </c>
      <c r="F23" s="87">
        <v>0</v>
      </c>
      <c r="G23" s="87">
        <f t="shared" si="1"/>
        <v>2.5</v>
      </c>
      <c r="H23" s="15"/>
      <c r="I23" s="22"/>
      <c r="J23" s="120"/>
      <c r="M23" s="90"/>
    </row>
    <row r="24" spans="1:13" ht="22.5" x14ac:dyDescent="0.25">
      <c r="A24" s="58" t="s">
        <v>21</v>
      </c>
      <c r="B24" s="30" t="s">
        <v>598</v>
      </c>
      <c r="C24" s="29" t="s">
        <v>602</v>
      </c>
      <c r="D24" s="9" t="s">
        <v>772</v>
      </c>
      <c r="E24" s="118">
        <v>34</v>
      </c>
      <c r="F24" s="87">
        <v>0</v>
      </c>
      <c r="G24" s="87">
        <f t="shared" si="1"/>
        <v>34</v>
      </c>
      <c r="H24" s="15"/>
      <c r="I24" s="22"/>
      <c r="J24" s="120"/>
      <c r="M24" s="88"/>
    </row>
    <row r="25" spans="1:13" ht="23.25" x14ac:dyDescent="0.25">
      <c r="A25" s="58" t="s">
        <v>586</v>
      </c>
      <c r="B25" s="41" t="s">
        <v>599</v>
      </c>
      <c r="C25" s="29" t="s">
        <v>602</v>
      </c>
      <c r="D25" s="9" t="s">
        <v>773</v>
      </c>
      <c r="E25" s="119">
        <v>0.2</v>
      </c>
      <c r="F25" s="87">
        <v>0</v>
      </c>
      <c r="G25" s="87">
        <f t="shared" si="1"/>
        <v>0.2</v>
      </c>
      <c r="H25" s="15"/>
      <c r="I25" s="22"/>
      <c r="J25" s="120"/>
      <c r="M25" s="88"/>
    </row>
    <row r="26" spans="1:13" ht="23.25" x14ac:dyDescent="0.25">
      <c r="A26" s="58" t="s">
        <v>586</v>
      </c>
      <c r="B26" s="28" t="s">
        <v>600</v>
      </c>
      <c r="C26" s="29" t="s">
        <v>602</v>
      </c>
      <c r="D26" s="9" t="s">
        <v>772</v>
      </c>
      <c r="E26" s="119">
        <v>17</v>
      </c>
      <c r="F26" s="87">
        <v>0</v>
      </c>
      <c r="G26" s="87">
        <f t="shared" si="1"/>
        <v>17</v>
      </c>
      <c r="H26" s="15"/>
      <c r="I26" s="22"/>
      <c r="J26" s="120"/>
      <c r="M26" s="88"/>
    </row>
    <row r="27" spans="1:13" x14ac:dyDescent="0.25">
      <c r="A27" s="58" t="s">
        <v>211</v>
      </c>
      <c r="B27" s="28" t="s">
        <v>213</v>
      </c>
      <c r="C27" s="29" t="s">
        <v>769</v>
      </c>
      <c r="D27" s="9" t="s">
        <v>775</v>
      </c>
      <c r="E27" s="118">
        <v>14.664</v>
      </c>
      <c r="F27" s="87">
        <v>0</v>
      </c>
      <c r="G27" s="87">
        <f t="shared" si="1"/>
        <v>14.664</v>
      </c>
      <c r="H27" s="15"/>
      <c r="I27" s="22"/>
      <c r="J27" s="120"/>
      <c r="M27" s="88"/>
    </row>
    <row r="28" spans="1:13" ht="15.75" thickBot="1" x14ac:dyDescent="0.3">
      <c r="A28" s="126" t="s">
        <v>182</v>
      </c>
      <c r="B28" s="128" t="s">
        <v>768</v>
      </c>
      <c r="C28" s="130" t="s">
        <v>770</v>
      </c>
      <c r="D28" s="132" t="s">
        <v>771</v>
      </c>
      <c r="E28" s="134">
        <v>18.600000000000001</v>
      </c>
      <c r="F28" s="136">
        <v>0</v>
      </c>
      <c r="G28" s="136">
        <f t="shared" si="1"/>
        <v>18.600000000000001</v>
      </c>
      <c r="H28" s="15"/>
      <c r="I28" s="22"/>
      <c r="J28" s="120"/>
      <c r="M28" s="88"/>
    </row>
    <row r="29" spans="1:13" ht="22.5" x14ac:dyDescent="0.25">
      <c r="A29" s="125" t="s">
        <v>182</v>
      </c>
      <c r="B29" s="127" t="s">
        <v>314</v>
      </c>
      <c r="C29" s="129" t="s">
        <v>471</v>
      </c>
      <c r="D29" s="131" t="s">
        <v>945</v>
      </c>
      <c r="E29" s="133">
        <v>2.5459999999999997E-3</v>
      </c>
      <c r="F29" s="135">
        <v>0</v>
      </c>
      <c r="G29" s="135">
        <f t="shared" si="1"/>
        <v>2.5459999999999997E-3</v>
      </c>
      <c r="H29" s="15"/>
      <c r="I29" s="22"/>
      <c r="J29" s="120"/>
      <c r="M29" s="88"/>
    </row>
    <row r="30" spans="1:13" x14ac:dyDescent="0.25">
      <c r="A30" s="58" t="s">
        <v>211</v>
      </c>
      <c r="B30" s="28" t="s">
        <v>252</v>
      </c>
      <c r="C30" s="29" t="s">
        <v>823</v>
      </c>
      <c r="D30" s="9" t="s">
        <v>946</v>
      </c>
      <c r="E30" s="118">
        <v>5.2290000000000001E-3</v>
      </c>
      <c r="F30" s="87">
        <v>0</v>
      </c>
      <c r="G30" s="87">
        <f t="shared" si="1"/>
        <v>5.2290000000000001E-3</v>
      </c>
      <c r="I30" s="22"/>
      <c r="J30" s="120"/>
      <c r="M30" s="88"/>
    </row>
    <row r="31" spans="1:13" ht="33.75" x14ac:dyDescent="0.25">
      <c r="A31" s="61" t="s">
        <v>9</v>
      </c>
      <c r="B31" s="26" t="s">
        <v>180</v>
      </c>
      <c r="C31" s="29" t="s">
        <v>181</v>
      </c>
      <c r="D31" s="9" t="s">
        <v>945</v>
      </c>
      <c r="E31" s="118">
        <v>4.2000000000000006E-3</v>
      </c>
      <c r="F31" s="87">
        <v>0</v>
      </c>
      <c r="G31" s="87">
        <f t="shared" si="1"/>
        <v>4.2000000000000006E-3</v>
      </c>
      <c r="I31" s="22"/>
      <c r="J31" s="120"/>
      <c r="M31" s="91"/>
    </row>
    <row r="32" spans="1:13" ht="22.5" x14ac:dyDescent="0.25">
      <c r="A32" s="58" t="s">
        <v>64</v>
      </c>
      <c r="B32" s="26" t="s">
        <v>776</v>
      </c>
      <c r="C32" s="32" t="s">
        <v>824</v>
      </c>
      <c r="D32" s="9" t="s">
        <v>771</v>
      </c>
      <c r="E32" s="118">
        <v>2.98</v>
      </c>
      <c r="F32" s="87">
        <v>0</v>
      </c>
      <c r="G32" s="87">
        <f t="shared" si="1"/>
        <v>2.98</v>
      </c>
      <c r="I32" s="22"/>
      <c r="J32" s="120"/>
      <c r="M32" s="91"/>
    </row>
    <row r="33" spans="1:13" ht="23.25" x14ac:dyDescent="0.25">
      <c r="A33" s="58" t="s">
        <v>182</v>
      </c>
      <c r="B33" s="28" t="s">
        <v>402</v>
      </c>
      <c r="C33" s="29" t="s">
        <v>825</v>
      </c>
      <c r="D33" s="9" t="s">
        <v>773</v>
      </c>
      <c r="E33" s="118">
        <v>0.38600000000000001</v>
      </c>
      <c r="F33" s="87">
        <v>0</v>
      </c>
      <c r="G33" s="87">
        <f t="shared" si="1"/>
        <v>0.38600000000000001</v>
      </c>
      <c r="H33" s="15"/>
      <c r="I33" s="22"/>
      <c r="J33" s="120"/>
      <c r="M33" s="88"/>
    </row>
    <row r="34" spans="1:13" ht="22.5" x14ac:dyDescent="0.25">
      <c r="A34" s="58" t="s">
        <v>72</v>
      </c>
      <c r="B34" s="28" t="s">
        <v>422</v>
      </c>
      <c r="C34" s="32" t="s">
        <v>824</v>
      </c>
      <c r="D34" s="9" t="s">
        <v>773</v>
      </c>
      <c r="E34" s="118">
        <v>1.2</v>
      </c>
      <c r="F34" s="87">
        <v>0</v>
      </c>
      <c r="G34" s="87">
        <f t="shared" si="1"/>
        <v>1.2</v>
      </c>
      <c r="H34" s="15"/>
      <c r="I34" s="22"/>
      <c r="J34" s="120"/>
      <c r="M34" s="88"/>
    </row>
    <row r="35" spans="1:13" ht="33.75" x14ac:dyDescent="0.25">
      <c r="A35" s="58" t="s">
        <v>182</v>
      </c>
      <c r="B35" s="28" t="s">
        <v>411</v>
      </c>
      <c r="C35" s="29" t="s">
        <v>826</v>
      </c>
      <c r="D35" s="9" t="s">
        <v>773</v>
      </c>
      <c r="E35" s="119">
        <v>0.29499999999999998</v>
      </c>
      <c r="F35" s="87">
        <v>0</v>
      </c>
      <c r="G35" s="87">
        <f t="shared" si="1"/>
        <v>0.29499999999999998</v>
      </c>
      <c r="H35" s="15"/>
      <c r="I35" s="22"/>
      <c r="J35" s="120"/>
      <c r="M35" s="88"/>
    </row>
    <row r="36" spans="1:13" ht="23.25" x14ac:dyDescent="0.25">
      <c r="A36" s="59" t="s">
        <v>182</v>
      </c>
      <c r="B36" s="37" t="s">
        <v>412</v>
      </c>
      <c r="C36" s="40" t="s">
        <v>827</v>
      </c>
      <c r="D36" s="9" t="s">
        <v>774</v>
      </c>
      <c r="E36" s="119">
        <v>0.13500000000000001</v>
      </c>
      <c r="F36" s="87">
        <v>0</v>
      </c>
      <c r="G36" s="87">
        <f t="shared" si="1"/>
        <v>0.13500000000000001</v>
      </c>
      <c r="I36" s="22"/>
      <c r="J36" s="120"/>
      <c r="M36" s="91"/>
    </row>
    <row r="37" spans="1:13" ht="23.25" x14ac:dyDescent="0.25">
      <c r="A37" s="58" t="s">
        <v>9</v>
      </c>
      <c r="B37" s="28" t="s">
        <v>341</v>
      </c>
      <c r="C37" s="29" t="s">
        <v>828</v>
      </c>
      <c r="D37" s="9" t="s">
        <v>945</v>
      </c>
      <c r="E37" s="118">
        <v>8.6199999999999992E-3</v>
      </c>
      <c r="F37" s="87">
        <v>0</v>
      </c>
      <c r="G37" s="87">
        <f t="shared" si="1"/>
        <v>8.6199999999999992E-3</v>
      </c>
      <c r="I37" s="22"/>
      <c r="J37" s="120"/>
      <c r="M37" s="88"/>
    </row>
    <row r="38" spans="1:13" ht="22.5" x14ac:dyDescent="0.25">
      <c r="A38" s="58" t="s">
        <v>211</v>
      </c>
      <c r="B38" s="28" t="s">
        <v>222</v>
      </c>
      <c r="C38" s="32" t="s">
        <v>829</v>
      </c>
      <c r="D38" s="9" t="s">
        <v>774</v>
      </c>
      <c r="E38" s="118">
        <v>7.0000000000000007E-2</v>
      </c>
      <c r="F38" s="87">
        <v>0</v>
      </c>
      <c r="G38" s="87">
        <f t="shared" si="1"/>
        <v>7.0000000000000007E-2</v>
      </c>
      <c r="I38" s="22"/>
      <c r="J38" s="120"/>
      <c r="M38" s="88"/>
    </row>
    <row r="39" spans="1:13" ht="22.5" x14ac:dyDescent="0.25">
      <c r="A39" s="58" t="s">
        <v>39</v>
      </c>
      <c r="B39" s="28" t="s">
        <v>40</v>
      </c>
      <c r="C39" s="32" t="s">
        <v>41</v>
      </c>
      <c r="D39" s="9" t="s">
        <v>945</v>
      </c>
      <c r="E39" s="118">
        <v>1.2449999999999999E-2</v>
      </c>
      <c r="F39" s="87">
        <v>0</v>
      </c>
      <c r="G39" s="87">
        <f t="shared" si="1"/>
        <v>1.2449999999999999E-2</v>
      </c>
      <c r="I39" s="22"/>
      <c r="J39" s="120"/>
      <c r="M39" s="88"/>
    </row>
    <row r="40" spans="1:13" ht="34.5" x14ac:dyDescent="0.25">
      <c r="A40" s="58" t="s">
        <v>24</v>
      </c>
      <c r="B40" s="28" t="s">
        <v>369</v>
      </c>
      <c r="C40" s="32" t="s">
        <v>570</v>
      </c>
      <c r="D40" s="9" t="s">
        <v>774</v>
      </c>
      <c r="E40" s="118">
        <v>0.15756000000000001</v>
      </c>
      <c r="F40" s="87">
        <v>0</v>
      </c>
      <c r="G40" s="87">
        <f t="shared" si="1"/>
        <v>0.15756000000000001</v>
      </c>
      <c r="H40" s="15"/>
      <c r="I40" s="22"/>
      <c r="J40" s="120"/>
      <c r="M40" s="88"/>
    </row>
    <row r="41" spans="1:13" ht="22.5" x14ac:dyDescent="0.25">
      <c r="A41" s="58" t="s">
        <v>9</v>
      </c>
      <c r="B41" s="28" t="s">
        <v>386</v>
      </c>
      <c r="C41" s="32" t="s">
        <v>533</v>
      </c>
      <c r="D41" s="9" t="s">
        <v>945</v>
      </c>
      <c r="E41" s="118">
        <v>1.8499999999999999E-2</v>
      </c>
      <c r="F41" s="87">
        <v>0</v>
      </c>
      <c r="G41" s="87">
        <f t="shared" si="1"/>
        <v>1.8499999999999999E-2</v>
      </c>
      <c r="H41" s="15"/>
      <c r="I41" s="22"/>
      <c r="J41" s="120"/>
      <c r="M41" s="88"/>
    </row>
    <row r="42" spans="1:13" ht="23.25" x14ac:dyDescent="0.25">
      <c r="A42" s="58" t="s">
        <v>24</v>
      </c>
      <c r="B42" s="28" t="s">
        <v>370</v>
      </c>
      <c r="C42" s="32" t="s">
        <v>570</v>
      </c>
      <c r="D42" s="9" t="s">
        <v>774</v>
      </c>
      <c r="E42" s="118">
        <v>7.7459999999999987E-2</v>
      </c>
      <c r="F42" s="87">
        <v>0</v>
      </c>
      <c r="G42" s="87">
        <f t="shared" si="1"/>
        <v>7.7459999999999987E-2</v>
      </c>
      <c r="H42" s="15"/>
      <c r="I42" s="22"/>
      <c r="J42" s="120"/>
      <c r="M42" s="88"/>
    </row>
    <row r="43" spans="1:13" ht="22.5" x14ac:dyDescent="0.25">
      <c r="A43" s="58" t="s">
        <v>9</v>
      </c>
      <c r="B43" s="37" t="s">
        <v>387</v>
      </c>
      <c r="C43" s="38" t="s">
        <v>534</v>
      </c>
      <c r="D43" s="9" t="s">
        <v>945</v>
      </c>
      <c r="E43" s="118">
        <v>5.2599999999999999E-3</v>
      </c>
      <c r="F43" s="87">
        <v>0</v>
      </c>
      <c r="G43" s="87">
        <f t="shared" si="1"/>
        <v>5.2599999999999999E-3</v>
      </c>
      <c r="H43" s="15"/>
      <c r="I43" s="22"/>
      <c r="J43" s="120"/>
      <c r="M43" s="91"/>
    </row>
    <row r="44" spans="1:13" ht="45.75" x14ac:dyDescent="0.25">
      <c r="A44" s="58" t="s">
        <v>24</v>
      </c>
      <c r="B44" s="28" t="s">
        <v>25</v>
      </c>
      <c r="C44" s="32" t="s">
        <v>570</v>
      </c>
      <c r="D44" s="9" t="s">
        <v>774</v>
      </c>
      <c r="E44" s="118">
        <v>6.5152000000000002E-2</v>
      </c>
      <c r="F44" s="87">
        <v>0</v>
      </c>
      <c r="G44" s="87">
        <f t="shared" si="1"/>
        <v>6.5152000000000002E-2</v>
      </c>
      <c r="H44" s="15"/>
      <c r="I44" s="22"/>
      <c r="J44" s="120"/>
      <c r="M44" s="88"/>
    </row>
    <row r="45" spans="1:13" ht="23.25" x14ac:dyDescent="0.25">
      <c r="A45" s="58" t="s">
        <v>9</v>
      </c>
      <c r="B45" s="28" t="s">
        <v>604</v>
      </c>
      <c r="C45" s="32" t="s">
        <v>619</v>
      </c>
      <c r="D45" s="9" t="s">
        <v>774</v>
      </c>
      <c r="E45" s="119">
        <v>0.08</v>
      </c>
      <c r="F45" s="87">
        <v>0</v>
      </c>
      <c r="G45" s="87">
        <f t="shared" si="1"/>
        <v>0.08</v>
      </c>
      <c r="H45" s="15"/>
      <c r="I45" s="22"/>
      <c r="J45" s="120"/>
      <c r="M45" s="88"/>
    </row>
    <row r="46" spans="1:13" ht="23.25" x14ac:dyDescent="0.25">
      <c r="A46" s="58" t="s">
        <v>9</v>
      </c>
      <c r="B46" s="31" t="s">
        <v>317</v>
      </c>
      <c r="C46" s="31" t="s">
        <v>474</v>
      </c>
      <c r="D46" s="9" t="s">
        <v>947</v>
      </c>
      <c r="E46" s="119">
        <v>1.9199999999999998E-3</v>
      </c>
      <c r="F46" s="87">
        <v>0</v>
      </c>
      <c r="G46" s="87">
        <f t="shared" si="1"/>
        <v>1.9199999999999998E-3</v>
      </c>
      <c r="I46" s="22"/>
      <c r="J46" s="120"/>
      <c r="M46" s="88"/>
    </row>
    <row r="47" spans="1:13" ht="23.25" x14ac:dyDescent="0.25">
      <c r="A47" s="58" t="s">
        <v>211</v>
      </c>
      <c r="B47" s="31" t="s">
        <v>403</v>
      </c>
      <c r="C47" s="31" t="s">
        <v>830</v>
      </c>
      <c r="D47" s="9" t="s">
        <v>774</v>
      </c>
      <c r="E47" s="118">
        <v>0.11</v>
      </c>
      <c r="F47" s="87">
        <v>0</v>
      </c>
      <c r="G47" s="87">
        <f t="shared" si="1"/>
        <v>0.11</v>
      </c>
      <c r="I47" s="22"/>
      <c r="J47" s="120"/>
      <c r="M47" s="92"/>
    </row>
    <row r="48" spans="1:13" ht="22.5" x14ac:dyDescent="0.25">
      <c r="A48" s="58" t="s">
        <v>21</v>
      </c>
      <c r="B48" s="28" t="s">
        <v>23</v>
      </c>
      <c r="C48" s="29" t="s">
        <v>831</v>
      </c>
      <c r="D48" s="9" t="s">
        <v>773</v>
      </c>
      <c r="E48" s="118">
        <v>0.45200000000000001</v>
      </c>
      <c r="F48" s="87">
        <v>0</v>
      </c>
      <c r="G48" s="87">
        <f t="shared" si="1"/>
        <v>0.45200000000000001</v>
      </c>
      <c r="I48" s="22"/>
      <c r="J48" s="120"/>
      <c r="M48" s="88"/>
    </row>
    <row r="49" spans="1:13" ht="22.5" x14ac:dyDescent="0.25">
      <c r="A49" s="58" t="s">
        <v>9</v>
      </c>
      <c r="B49" s="28" t="s">
        <v>139</v>
      </c>
      <c r="C49" s="29" t="s">
        <v>140</v>
      </c>
      <c r="D49" s="9" t="s">
        <v>774</v>
      </c>
      <c r="E49" s="118">
        <v>0.15921000000000002</v>
      </c>
      <c r="F49" s="87">
        <v>0</v>
      </c>
      <c r="G49" s="87">
        <f t="shared" si="1"/>
        <v>0.15921000000000002</v>
      </c>
      <c r="I49" s="22"/>
      <c r="J49" s="120"/>
      <c r="M49" s="88"/>
    </row>
    <row r="50" spans="1:13" x14ac:dyDescent="0.25">
      <c r="A50" s="58" t="s">
        <v>211</v>
      </c>
      <c r="B50" s="28" t="s">
        <v>404</v>
      </c>
      <c r="C50" s="32" t="s">
        <v>832</v>
      </c>
      <c r="D50" s="9" t="s">
        <v>774</v>
      </c>
      <c r="E50" s="118">
        <v>0.16500000000000001</v>
      </c>
      <c r="F50" s="87">
        <v>0</v>
      </c>
      <c r="G50" s="87">
        <f t="shared" si="1"/>
        <v>0.16500000000000001</v>
      </c>
      <c r="I50" s="22"/>
      <c r="J50" s="120"/>
      <c r="M50" s="88"/>
    </row>
    <row r="51" spans="1:13" x14ac:dyDescent="0.25">
      <c r="A51" s="58" t="s">
        <v>211</v>
      </c>
      <c r="B51" s="28" t="s">
        <v>405</v>
      </c>
      <c r="C51" s="32" t="s">
        <v>832</v>
      </c>
      <c r="D51" s="9" t="s">
        <v>774</v>
      </c>
      <c r="E51" s="118">
        <v>0.16500000000000001</v>
      </c>
      <c r="F51" s="87">
        <v>0</v>
      </c>
      <c r="G51" s="87">
        <f t="shared" si="1"/>
        <v>0.16500000000000001</v>
      </c>
      <c r="I51" s="22"/>
      <c r="J51" s="120"/>
      <c r="M51" s="88"/>
    </row>
    <row r="52" spans="1:13" x14ac:dyDescent="0.25">
      <c r="A52" s="58" t="s">
        <v>21</v>
      </c>
      <c r="B52" s="26" t="s">
        <v>22</v>
      </c>
      <c r="C52" s="29" t="s">
        <v>833</v>
      </c>
      <c r="D52" s="9" t="s">
        <v>945</v>
      </c>
      <c r="E52" s="118">
        <v>6.3499999999999997E-3</v>
      </c>
      <c r="F52" s="87">
        <v>0</v>
      </c>
      <c r="G52" s="87">
        <f t="shared" ref="G52:G81" si="2">E52-F52</f>
        <v>6.3499999999999997E-3</v>
      </c>
      <c r="I52" s="22"/>
      <c r="J52" s="120"/>
      <c r="M52" s="91"/>
    </row>
    <row r="53" spans="1:13" ht="23.25" x14ac:dyDescent="0.25">
      <c r="A53" s="58" t="s">
        <v>9</v>
      </c>
      <c r="B53" s="62" t="s">
        <v>777</v>
      </c>
      <c r="C53" s="29" t="s">
        <v>834</v>
      </c>
      <c r="D53" s="9" t="s">
        <v>771</v>
      </c>
      <c r="E53" s="118">
        <v>4</v>
      </c>
      <c r="F53" s="87">
        <v>0</v>
      </c>
      <c r="G53" s="87">
        <f t="shared" si="2"/>
        <v>4</v>
      </c>
      <c r="I53" s="22"/>
      <c r="J53" s="120"/>
      <c r="M53" s="88"/>
    </row>
    <row r="54" spans="1:13" ht="22.5" x14ac:dyDescent="0.25">
      <c r="A54" s="58" t="s">
        <v>9</v>
      </c>
      <c r="B54" s="31" t="s">
        <v>178</v>
      </c>
      <c r="C54" s="27" t="s">
        <v>835</v>
      </c>
      <c r="D54" s="9" t="s">
        <v>945</v>
      </c>
      <c r="E54" s="118">
        <v>3.0000000000000001E-3</v>
      </c>
      <c r="F54" s="87">
        <v>0</v>
      </c>
      <c r="G54" s="87">
        <f t="shared" si="2"/>
        <v>3.0000000000000001E-3</v>
      </c>
      <c r="I54" s="22"/>
      <c r="J54" s="120"/>
      <c r="M54" s="88"/>
    </row>
    <row r="55" spans="1:13" ht="23.25" x14ac:dyDescent="0.25">
      <c r="A55" s="58" t="s">
        <v>9</v>
      </c>
      <c r="B55" s="26" t="s">
        <v>80</v>
      </c>
      <c r="C55" s="39" t="s">
        <v>81</v>
      </c>
      <c r="D55" s="9" t="s">
        <v>945</v>
      </c>
      <c r="E55" s="119">
        <v>1.6000000000000001E-3</v>
      </c>
      <c r="F55" s="87">
        <v>0</v>
      </c>
      <c r="G55" s="87">
        <f t="shared" si="2"/>
        <v>1.6000000000000001E-3</v>
      </c>
      <c r="I55" s="22"/>
      <c r="J55" s="120"/>
      <c r="M55" s="91"/>
    </row>
    <row r="56" spans="1:13" ht="22.5" x14ac:dyDescent="0.25">
      <c r="A56" s="58" t="s">
        <v>9</v>
      </c>
      <c r="B56" s="28" t="s">
        <v>82</v>
      </c>
      <c r="C56" s="32" t="s">
        <v>83</v>
      </c>
      <c r="D56" s="9" t="s">
        <v>947</v>
      </c>
      <c r="E56" s="119">
        <v>4.4999999999999999E-4</v>
      </c>
      <c r="F56" s="87">
        <v>0</v>
      </c>
      <c r="G56" s="87">
        <f t="shared" si="2"/>
        <v>4.4999999999999999E-4</v>
      </c>
      <c r="I56" s="22"/>
      <c r="J56" s="120"/>
      <c r="M56" s="88"/>
    </row>
    <row r="57" spans="1:13" ht="23.25" x14ac:dyDescent="0.25">
      <c r="A57" s="58" t="s">
        <v>9</v>
      </c>
      <c r="B57" s="28" t="s">
        <v>609</v>
      </c>
      <c r="C57" s="32" t="s">
        <v>621</v>
      </c>
      <c r="D57" s="9" t="s">
        <v>945</v>
      </c>
      <c r="E57" s="118">
        <v>8.3000000000000001E-4</v>
      </c>
      <c r="F57" s="87">
        <v>0</v>
      </c>
      <c r="G57" s="87">
        <f t="shared" si="2"/>
        <v>8.3000000000000001E-4</v>
      </c>
      <c r="I57" s="22"/>
      <c r="J57" s="120"/>
      <c r="M57" s="88"/>
    </row>
    <row r="58" spans="1:13" x14ac:dyDescent="0.25">
      <c r="A58" s="58" t="s">
        <v>182</v>
      </c>
      <c r="B58" s="28" t="s">
        <v>202</v>
      </c>
      <c r="C58" s="32" t="s">
        <v>836</v>
      </c>
      <c r="D58" s="9" t="s">
        <v>773</v>
      </c>
      <c r="E58" s="118">
        <v>0.9</v>
      </c>
      <c r="F58" s="87">
        <v>0</v>
      </c>
      <c r="G58" s="87">
        <f t="shared" si="2"/>
        <v>0.9</v>
      </c>
      <c r="I58" s="22"/>
      <c r="J58" s="120"/>
      <c r="M58" s="88"/>
    </row>
    <row r="59" spans="1:13" ht="22.5" x14ac:dyDescent="0.25">
      <c r="A59" s="58" t="s">
        <v>211</v>
      </c>
      <c r="B59" s="28" t="s">
        <v>237</v>
      </c>
      <c r="C59" s="32" t="s">
        <v>837</v>
      </c>
      <c r="D59" s="9" t="s">
        <v>773</v>
      </c>
      <c r="E59" s="118">
        <v>0.255629</v>
      </c>
      <c r="F59" s="87">
        <v>0</v>
      </c>
      <c r="G59" s="87">
        <f t="shared" si="2"/>
        <v>0.255629</v>
      </c>
      <c r="I59" s="22"/>
      <c r="J59" s="120"/>
      <c r="M59" s="88"/>
    </row>
    <row r="60" spans="1:13" ht="23.25" x14ac:dyDescent="0.25">
      <c r="A60" s="58" t="s">
        <v>9</v>
      </c>
      <c r="B60" s="28" t="s">
        <v>78</v>
      </c>
      <c r="C60" s="32" t="s">
        <v>79</v>
      </c>
      <c r="D60" s="9" t="s">
        <v>947</v>
      </c>
      <c r="E60" s="118">
        <v>1.5E-3</v>
      </c>
      <c r="F60" s="87">
        <v>0</v>
      </c>
      <c r="G60" s="87">
        <f t="shared" si="2"/>
        <v>1.5E-3</v>
      </c>
      <c r="I60" s="22"/>
      <c r="J60" s="120"/>
      <c r="M60" s="88"/>
    </row>
    <row r="61" spans="1:13" ht="23.25" x14ac:dyDescent="0.25">
      <c r="A61" s="58" t="s">
        <v>39</v>
      </c>
      <c r="B61" s="28" t="s">
        <v>42</v>
      </c>
      <c r="C61" s="32" t="s">
        <v>43</v>
      </c>
      <c r="D61" s="9" t="s">
        <v>945</v>
      </c>
      <c r="E61" s="118">
        <v>4.4999999999999997E-3</v>
      </c>
      <c r="F61" s="87">
        <v>0</v>
      </c>
      <c r="G61" s="87">
        <f t="shared" si="2"/>
        <v>4.4999999999999997E-3</v>
      </c>
      <c r="I61" s="22"/>
      <c r="J61" s="120"/>
      <c r="M61" s="88"/>
    </row>
    <row r="62" spans="1:13" ht="23.25" x14ac:dyDescent="0.25">
      <c r="A62" s="58" t="s">
        <v>70</v>
      </c>
      <c r="B62" s="28" t="s">
        <v>71</v>
      </c>
      <c r="C62" s="32" t="s">
        <v>824</v>
      </c>
      <c r="D62" s="9" t="s">
        <v>773</v>
      </c>
      <c r="E62" s="118">
        <v>0.74398900000000001</v>
      </c>
      <c r="F62" s="87">
        <v>0</v>
      </c>
      <c r="G62" s="87">
        <f t="shared" si="2"/>
        <v>0.74398900000000001</v>
      </c>
      <c r="I62" s="22"/>
      <c r="J62" s="120"/>
      <c r="M62" s="88"/>
    </row>
    <row r="63" spans="1:13" ht="22.5" x14ac:dyDescent="0.25">
      <c r="A63" s="58" t="s">
        <v>9</v>
      </c>
      <c r="B63" s="28" t="s">
        <v>307</v>
      </c>
      <c r="C63" s="29" t="s">
        <v>464</v>
      </c>
      <c r="D63" s="9" t="s">
        <v>945</v>
      </c>
      <c r="E63" s="118">
        <v>3.2000000000000002E-3</v>
      </c>
      <c r="F63" s="87">
        <v>0</v>
      </c>
      <c r="G63" s="87">
        <f t="shared" si="2"/>
        <v>3.2000000000000002E-3</v>
      </c>
      <c r="I63" s="22"/>
      <c r="J63" s="120"/>
      <c r="M63" s="88"/>
    </row>
    <row r="64" spans="1:13" ht="22.5" x14ac:dyDescent="0.25">
      <c r="A64" s="58" t="s">
        <v>9</v>
      </c>
      <c r="B64" s="26" t="s">
        <v>117</v>
      </c>
      <c r="C64" s="39" t="s">
        <v>118</v>
      </c>
      <c r="D64" s="9" t="s">
        <v>947</v>
      </c>
      <c r="E64" s="118">
        <v>4.8300000000000001E-3</v>
      </c>
      <c r="F64" s="87">
        <v>0</v>
      </c>
      <c r="G64" s="87">
        <f t="shared" si="2"/>
        <v>4.8300000000000001E-3</v>
      </c>
      <c r="H64" s="16"/>
      <c r="I64" s="22"/>
      <c r="J64" s="120"/>
      <c r="M64" s="91"/>
    </row>
    <row r="65" spans="1:13" ht="23.25" x14ac:dyDescent="0.25">
      <c r="A65" s="59" t="s">
        <v>9</v>
      </c>
      <c r="B65" s="37" t="s">
        <v>293</v>
      </c>
      <c r="C65" s="38" t="s">
        <v>451</v>
      </c>
      <c r="D65" s="9" t="s">
        <v>945</v>
      </c>
      <c r="E65" s="119">
        <v>4.1399999999999996E-3</v>
      </c>
      <c r="F65" s="87">
        <v>0</v>
      </c>
      <c r="G65" s="87">
        <f t="shared" si="2"/>
        <v>4.1399999999999996E-3</v>
      </c>
      <c r="I65" s="22"/>
      <c r="J65" s="120"/>
      <c r="M65" s="91"/>
    </row>
    <row r="66" spans="1:13" ht="22.5" x14ac:dyDescent="0.25">
      <c r="A66" s="58" t="s">
        <v>9</v>
      </c>
      <c r="B66" s="28" t="s">
        <v>165</v>
      </c>
      <c r="C66" s="29" t="s">
        <v>166</v>
      </c>
      <c r="D66" s="9" t="s">
        <v>947</v>
      </c>
      <c r="E66" s="119">
        <v>2E-3</v>
      </c>
      <c r="F66" s="87">
        <v>0</v>
      </c>
      <c r="G66" s="87">
        <f t="shared" si="2"/>
        <v>2E-3</v>
      </c>
      <c r="I66" s="22"/>
      <c r="J66" s="120"/>
      <c r="M66" s="88"/>
    </row>
    <row r="67" spans="1:13" ht="22.5" x14ac:dyDescent="0.25">
      <c r="A67" s="58" t="s">
        <v>9</v>
      </c>
      <c r="B67" s="28" t="s">
        <v>143</v>
      </c>
      <c r="C67" s="32" t="s">
        <v>144</v>
      </c>
      <c r="D67" s="9" t="s">
        <v>945</v>
      </c>
      <c r="E67" s="118">
        <v>2.8999999999999998E-3</v>
      </c>
      <c r="F67" s="87">
        <v>0</v>
      </c>
      <c r="G67" s="87">
        <f t="shared" si="2"/>
        <v>2.8999999999999998E-3</v>
      </c>
      <c r="I67" s="22"/>
      <c r="J67" s="120"/>
      <c r="M67" s="88"/>
    </row>
    <row r="68" spans="1:13" x14ac:dyDescent="0.25">
      <c r="A68" s="58" t="s">
        <v>211</v>
      </c>
      <c r="B68" s="28" t="s">
        <v>234</v>
      </c>
      <c r="C68" s="32" t="s">
        <v>838</v>
      </c>
      <c r="D68" s="9" t="s">
        <v>773</v>
      </c>
      <c r="E68" s="118">
        <v>0.437</v>
      </c>
      <c r="F68" s="87">
        <v>0</v>
      </c>
      <c r="G68" s="87">
        <f t="shared" si="2"/>
        <v>0.437</v>
      </c>
      <c r="I68" s="22"/>
      <c r="J68" s="120"/>
      <c r="M68" s="88"/>
    </row>
    <row r="69" spans="1:13" x14ac:dyDescent="0.25">
      <c r="A69" s="58" t="s">
        <v>182</v>
      </c>
      <c r="B69" s="28" t="s">
        <v>188</v>
      </c>
      <c r="C69" s="32" t="s">
        <v>189</v>
      </c>
      <c r="D69" s="9" t="s">
        <v>773</v>
      </c>
      <c r="E69" s="118">
        <v>0.21</v>
      </c>
      <c r="F69" s="87">
        <v>0</v>
      </c>
      <c r="G69" s="87">
        <f t="shared" si="2"/>
        <v>0.21</v>
      </c>
      <c r="I69" s="22"/>
      <c r="J69" s="120"/>
      <c r="M69" s="88"/>
    </row>
    <row r="70" spans="1:13" ht="22.5" x14ac:dyDescent="0.25">
      <c r="A70" s="58" t="s">
        <v>9</v>
      </c>
      <c r="B70" s="28" t="s">
        <v>312</v>
      </c>
      <c r="C70" s="32" t="s">
        <v>469</v>
      </c>
      <c r="D70" s="9" t="s">
        <v>945</v>
      </c>
      <c r="E70" s="118">
        <v>5.1999999999999998E-3</v>
      </c>
      <c r="F70" s="87">
        <v>0</v>
      </c>
      <c r="G70" s="87">
        <f t="shared" si="2"/>
        <v>5.1999999999999998E-3</v>
      </c>
      <c r="H70" s="15"/>
      <c r="I70" s="22"/>
      <c r="J70" s="120"/>
      <c r="M70" s="88"/>
    </row>
    <row r="71" spans="1:13" ht="23.25" x14ac:dyDescent="0.25">
      <c r="A71" s="58" t="s">
        <v>9</v>
      </c>
      <c r="B71" s="28" t="s">
        <v>173</v>
      </c>
      <c r="C71" s="32" t="s">
        <v>172</v>
      </c>
      <c r="D71" s="9" t="s">
        <v>947</v>
      </c>
      <c r="E71" s="118">
        <v>1.5E-3</v>
      </c>
      <c r="F71" s="87">
        <v>0</v>
      </c>
      <c r="G71" s="87">
        <f t="shared" si="2"/>
        <v>1.5E-3</v>
      </c>
      <c r="H71" s="15"/>
      <c r="I71" s="22"/>
      <c r="J71" s="120"/>
      <c r="M71" s="88"/>
    </row>
    <row r="72" spans="1:13" ht="23.25" x14ac:dyDescent="0.25">
      <c r="A72" s="58" t="s">
        <v>9</v>
      </c>
      <c r="B72" s="28" t="s">
        <v>89</v>
      </c>
      <c r="C72" s="32" t="s">
        <v>90</v>
      </c>
      <c r="D72" s="9" t="s">
        <v>947</v>
      </c>
      <c r="E72" s="118">
        <v>1.7999999999999998E-4</v>
      </c>
      <c r="F72" s="87">
        <v>0</v>
      </c>
      <c r="G72" s="87">
        <f t="shared" si="2"/>
        <v>1.7999999999999998E-4</v>
      </c>
      <c r="H72" s="15"/>
      <c r="I72" s="22"/>
      <c r="J72" s="120"/>
      <c r="M72" s="88"/>
    </row>
    <row r="73" spans="1:13" ht="22.5" x14ac:dyDescent="0.25">
      <c r="A73" s="58" t="s">
        <v>9</v>
      </c>
      <c r="B73" s="28" t="s">
        <v>91</v>
      </c>
      <c r="C73" s="32" t="s">
        <v>90</v>
      </c>
      <c r="D73" s="9" t="s">
        <v>947</v>
      </c>
      <c r="E73" s="118">
        <v>5.9999999999999995E-4</v>
      </c>
      <c r="F73" s="87">
        <v>0</v>
      </c>
      <c r="G73" s="87">
        <f t="shared" si="2"/>
        <v>5.9999999999999995E-4</v>
      </c>
      <c r="H73" s="15"/>
      <c r="I73" s="22"/>
      <c r="J73" s="120"/>
      <c r="M73" s="88"/>
    </row>
    <row r="74" spans="1:13" ht="23.25" x14ac:dyDescent="0.25">
      <c r="A74" s="58" t="s">
        <v>9</v>
      </c>
      <c r="B74" s="28" t="s">
        <v>394</v>
      </c>
      <c r="C74" s="32" t="s">
        <v>541</v>
      </c>
      <c r="D74" s="9" t="s">
        <v>947</v>
      </c>
      <c r="E74" s="118">
        <v>1.1999999999999999E-3</v>
      </c>
      <c r="F74" s="87">
        <v>0</v>
      </c>
      <c r="G74" s="87">
        <f t="shared" si="2"/>
        <v>1.1999999999999999E-3</v>
      </c>
      <c r="H74" s="15"/>
      <c r="I74" s="22"/>
      <c r="J74" s="120"/>
      <c r="M74" s="88"/>
    </row>
    <row r="75" spans="1:13" ht="22.5" x14ac:dyDescent="0.25">
      <c r="A75" s="58" t="s">
        <v>9</v>
      </c>
      <c r="B75" s="28" t="s">
        <v>313</v>
      </c>
      <c r="C75" s="32" t="s">
        <v>470</v>
      </c>
      <c r="D75" s="9" t="s">
        <v>947</v>
      </c>
      <c r="E75" s="119">
        <v>9.5E-4</v>
      </c>
      <c r="F75" s="87">
        <v>0</v>
      </c>
      <c r="G75" s="87">
        <f t="shared" si="2"/>
        <v>9.5E-4</v>
      </c>
      <c r="H75" s="15"/>
      <c r="I75" s="22"/>
      <c r="J75" s="120"/>
      <c r="M75" s="88"/>
    </row>
    <row r="76" spans="1:13" ht="22.5" x14ac:dyDescent="0.25">
      <c r="A76" s="58" t="s">
        <v>9</v>
      </c>
      <c r="B76" s="28" t="s">
        <v>77</v>
      </c>
      <c r="C76" s="32" t="s">
        <v>839</v>
      </c>
      <c r="D76" s="9" t="s">
        <v>773</v>
      </c>
      <c r="E76" s="119">
        <v>0.245</v>
      </c>
      <c r="F76" s="87">
        <v>0</v>
      </c>
      <c r="G76" s="87">
        <f t="shared" si="2"/>
        <v>0.245</v>
      </c>
      <c r="H76" s="15"/>
      <c r="I76" s="22"/>
      <c r="J76" s="120"/>
      <c r="M76" s="88"/>
    </row>
    <row r="77" spans="1:13" ht="22.5" x14ac:dyDescent="0.25">
      <c r="A77" s="58" t="s">
        <v>9</v>
      </c>
      <c r="B77" s="28" t="s">
        <v>301</v>
      </c>
      <c r="C77" s="32" t="s">
        <v>458</v>
      </c>
      <c r="D77" s="9" t="s">
        <v>947</v>
      </c>
      <c r="E77" s="118">
        <v>4.0000000000000002E-4</v>
      </c>
      <c r="F77" s="87">
        <v>0</v>
      </c>
      <c r="G77" s="87">
        <f t="shared" si="2"/>
        <v>4.0000000000000002E-4</v>
      </c>
      <c r="H77" s="15"/>
      <c r="I77" s="22"/>
      <c r="J77" s="120"/>
      <c r="M77" s="88"/>
    </row>
    <row r="78" spans="1:13" ht="22.5" x14ac:dyDescent="0.25">
      <c r="A78" s="58" t="s">
        <v>9</v>
      </c>
      <c r="B78" s="28" t="s">
        <v>292</v>
      </c>
      <c r="C78" s="32" t="s">
        <v>840</v>
      </c>
      <c r="D78" s="9" t="s">
        <v>774</v>
      </c>
      <c r="E78" s="118">
        <v>9.0700000000000003E-2</v>
      </c>
      <c r="F78" s="87">
        <v>0</v>
      </c>
      <c r="G78" s="87">
        <f t="shared" si="2"/>
        <v>9.0700000000000003E-2</v>
      </c>
      <c r="H78" s="15"/>
      <c r="I78" s="22"/>
      <c r="J78" s="120"/>
      <c r="M78" s="88"/>
    </row>
    <row r="79" spans="1:13" x14ac:dyDescent="0.25">
      <c r="A79" s="58" t="s">
        <v>182</v>
      </c>
      <c r="B79" s="28" t="s">
        <v>195</v>
      </c>
      <c r="C79" s="32" t="s">
        <v>841</v>
      </c>
      <c r="D79" s="9" t="s">
        <v>773</v>
      </c>
      <c r="E79" s="118">
        <v>0.55000000000000004</v>
      </c>
      <c r="F79" s="87">
        <v>0</v>
      </c>
      <c r="G79" s="87">
        <f t="shared" si="2"/>
        <v>0.55000000000000004</v>
      </c>
      <c r="H79" s="15"/>
      <c r="I79" s="22"/>
      <c r="J79" s="120"/>
      <c r="M79" s="88"/>
    </row>
    <row r="80" spans="1:13" ht="22.5" x14ac:dyDescent="0.25">
      <c r="A80" s="58" t="s">
        <v>211</v>
      </c>
      <c r="B80" s="28" t="s">
        <v>429</v>
      </c>
      <c r="C80" s="32" t="s">
        <v>842</v>
      </c>
      <c r="D80" s="9" t="s">
        <v>945</v>
      </c>
      <c r="E80" s="118">
        <v>8.9040000000000005E-3</v>
      </c>
      <c r="F80" s="87">
        <v>0</v>
      </c>
      <c r="G80" s="87">
        <f t="shared" si="2"/>
        <v>8.9040000000000005E-3</v>
      </c>
      <c r="H80" s="15"/>
      <c r="I80" s="22"/>
      <c r="J80" s="120"/>
      <c r="M80" s="88"/>
    </row>
    <row r="81" spans="1:13" ht="23.25" x14ac:dyDescent="0.25">
      <c r="A81" s="58" t="s">
        <v>33</v>
      </c>
      <c r="B81" s="28" t="s">
        <v>34</v>
      </c>
      <c r="C81" s="29" t="s">
        <v>843</v>
      </c>
      <c r="D81" s="9" t="s">
        <v>773</v>
      </c>
      <c r="E81" s="118">
        <v>0.52766999999999997</v>
      </c>
      <c r="F81" s="87">
        <v>0</v>
      </c>
      <c r="G81" s="87">
        <f t="shared" si="2"/>
        <v>0.52766999999999997</v>
      </c>
      <c r="H81" s="15"/>
      <c r="I81" s="22"/>
      <c r="J81" s="120"/>
      <c r="M81" s="88"/>
    </row>
    <row r="82" spans="1:13" ht="45" x14ac:dyDescent="0.25">
      <c r="A82" s="58" t="s">
        <v>9</v>
      </c>
      <c r="B82" s="28" t="s">
        <v>122</v>
      </c>
      <c r="C82" s="32" t="s">
        <v>123</v>
      </c>
      <c r="D82" s="9" t="s">
        <v>947</v>
      </c>
      <c r="E82" s="118">
        <v>2.0000000000000002E-5</v>
      </c>
      <c r="F82" s="87">
        <v>0</v>
      </c>
      <c r="G82" s="87">
        <f t="shared" ref="G82:G113" si="3">E82-F82</f>
        <v>2.0000000000000002E-5</v>
      </c>
      <c r="H82" s="15"/>
      <c r="I82" s="22"/>
      <c r="J82" s="120"/>
      <c r="M82" s="88"/>
    </row>
    <row r="83" spans="1:13" ht="22.5" x14ac:dyDescent="0.25">
      <c r="A83" s="58" t="s">
        <v>9</v>
      </c>
      <c r="B83" s="28" t="s">
        <v>147</v>
      </c>
      <c r="C83" s="32" t="s">
        <v>148</v>
      </c>
      <c r="D83" s="9" t="s">
        <v>947</v>
      </c>
      <c r="E83" s="118">
        <v>5.0000000000000001E-4</v>
      </c>
      <c r="F83" s="87">
        <v>0</v>
      </c>
      <c r="G83" s="87">
        <f t="shared" si="3"/>
        <v>5.0000000000000001E-4</v>
      </c>
      <c r="H83" s="15"/>
      <c r="I83" s="22"/>
      <c r="J83" s="120"/>
      <c r="M83" s="88"/>
    </row>
    <row r="84" spans="1:13" ht="22.5" x14ac:dyDescent="0.25">
      <c r="A84" s="58" t="s">
        <v>182</v>
      </c>
      <c r="B84" s="28" t="s">
        <v>201</v>
      </c>
      <c r="C84" s="32" t="s">
        <v>844</v>
      </c>
      <c r="D84" s="9" t="s">
        <v>773</v>
      </c>
      <c r="E84" s="118">
        <v>1.1000000000000001</v>
      </c>
      <c r="F84" s="87">
        <v>0</v>
      </c>
      <c r="G84" s="87">
        <f t="shared" si="3"/>
        <v>1.1000000000000001</v>
      </c>
      <c r="H84" s="15"/>
      <c r="I84" s="22"/>
      <c r="J84" s="120"/>
      <c r="M84" s="93"/>
    </row>
    <row r="85" spans="1:13" ht="23.25" x14ac:dyDescent="0.25">
      <c r="A85" s="58" t="s">
        <v>9</v>
      </c>
      <c r="B85" s="28" t="s">
        <v>325</v>
      </c>
      <c r="C85" s="29" t="s">
        <v>481</v>
      </c>
      <c r="D85" s="9" t="s">
        <v>947</v>
      </c>
      <c r="E85" s="119">
        <v>1.01E-3</v>
      </c>
      <c r="F85" s="87">
        <v>0</v>
      </c>
      <c r="G85" s="87">
        <f t="shared" si="3"/>
        <v>1.01E-3</v>
      </c>
      <c r="H85" s="15"/>
      <c r="I85" s="22"/>
      <c r="J85" s="120"/>
      <c r="M85" s="88"/>
    </row>
    <row r="86" spans="1:13" ht="22.5" x14ac:dyDescent="0.25">
      <c r="A86" s="58" t="s">
        <v>9</v>
      </c>
      <c r="B86" s="28" t="s">
        <v>318</v>
      </c>
      <c r="C86" s="32" t="s">
        <v>475</v>
      </c>
      <c r="D86" s="9" t="s">
        <v>774</v>
      </c>
      <c r="E86" s="119">
        <v>2.7870000000000002E-2</v>
      </c>
      <c r="F86" s="87">
        <v>0</v>
      </c>
      <c r="G86" s="87">
        <f t="shared" si="3"/>
        <v>2.7870000000000002E-2</v>
      </c>
      <c r="H86" s="15"/>
      <c r="I86" s="22"/>
      <c r="J86" s="120"/>
      <c r="M86" s="88"/>
    </row>
    <row r="87" spans="1:13" ht="22.5" x14ac:dyDescent="0.25">
      <c r="A87" s="58" t="s">
        <v>211</v>
      </c>
      <c r="B87" s="28" t="s">
        <v>251</v>
      </c>
      <c r="C87" s="29" t="s">
        <v>845</v>
      </c>
      <c r="D87" s="9" t="s">
        <v>773</v>
      </c>
      <c r="E87" s="118">
        <v>0.05</v>
      </c>
      <c r="F87" s="87">
        <v>0</v>
      </c>
      <c r="G87" s="87">
        <f t="shared" si="3"/>
        <v>0.05</v>
      </c>
      <c r="H87" s="15"/>
      <c r="I87" s="22"/>
      <c r="J87" s="120"/>
      <c r="M87" s="88"/>
    </row>
    <row r="88" spans="1:13" ht="22.5" x14ac:dyDescent="0.25">
      <c r="A88" s="58" t="s">
        <v>9</v>
      </c>
      <c r="B88" s="28" t="s">
        <v>87</v>
      </c>
      <c r="C88" s="32" t="s">
        <v>88</v>
      </c>
      <c r="D88" s="9" t="s">
        <v>945</v>
      </c>
      <c r="E88" s="118">
        <v>2.0299999999999997E-3</v>
      </c>
      <c r="F88" s="87">
        <v>0</v>
      </c>
      <c r="G88" s="87">
        <f t="shared" si="3"/>
        <v>2.0299999999999997E-3</v>
      </c>
      <c r="H88" s="15"/>
      <c r="I88" s="22"/>
      <c r="J88" s="120"/>
      <c r="M88" s="88"/>
    </row>
    <row r="89" spans="1:13" ht="33.75" x14ac:dyDescent="0.25">
      <c r="A89" s="58" t="s">
        <v>9</v>
      </c>
      <c r="B89" s="28" t="s">
        <v>73</v>
      </c>
      <c r="C89" s="32" t="s">
        <v>74</v>
      </c>
      <c r="D89" s="9" t="s">
        <v>947</v>
      </c>
      <c r="E89" s="118">
        <v>5.0000000000000002E-5</v>
      </c>
      <c r="F89" s="87">
        <v>0</v>
      </c>
      <c r="G89" s="87">
        <f t="shared" si="3"/>
        <v>5.0000000000000002E-5</v>
      </c>
      <c r="H89" s="15"/>
      <c r="I89" s="22"/>
      <c r="J89" s="120"/>
      <c r="M89" s="88"/>
    </row>
    <row r="90" spans="1:13" ht="22.5" x14ac:dyDescent="0.25">
      <c r="A90" s="58" t="s">
        <v>9</v>
      </c>
      <c r="B90" s="28" t="s">
        <v>320</v>
      </c>
      <c r="C90" s="32" t="s">
        <v>477</v>
      </c>
      <c r="D90" s="9" t="s">
        <v>947</v>
      </c>
      <c r="E90" s="118">
        <v>7.5000000000000002E-4</v>
      </c>
      <c r="F90" s="87">
        <v>0</v>
      </c>
      <c r="G90" s="87">
        <f t="shared" si="3"/>
        <v>7.5000000000000002E-4</v>
      </c>
      <c r="H90" s="15"/>
      <c r="I90" s="22"/>
      <c r="J90" s="120"/>
      <c r="M90" s="88"/>
    </row>
    <row r="91" spans="1:13" ht="23.25" x14ac:dyDescent="0.25">
      <c r="A91" s="58" t="s">
        <v>9</v>
      </c>
      <c r="B91" s="28" t="s">
        <v>321</v>
      </c>
      <c r="C91" s="32" t="s">
        <v>846</v>
      </c>
      <c r="D91" s="9" t="s">
        <v>945</v>
      </c>
      <c r="E91" s="118">
        <v>3.3999999999999998E-3</v>
      </c>
      <c r="F91" s="87">
        <v>0</v>
      </c>
      <c r="G91" s="87">
        <f t="shared" si="3"/>
        <v>3.3999999999999998E-3</v>
      </c>
      <c r="H91" s="15"/>
      <c r="I91" s="22"/>
      <c r="J91" s="120"/>
      <c r="M91" s="88"/>
    </row>
    <row r="92" spans="1:13" ht="22.5" x14ac:dyDescent="0.25">
      <c r="A92" s="58" t="s">
        <v>211</v>
      </c>
      <c r="B92" s="28" t="s">
        <v>254</v>
      </c>
      <c r="C92" s="32" t="s">
        <v>847</v>
      </c>
      <c r="D92" s="9" t="s">
        <v>774</v>
      </c>
      <c r="E92" s="118">
        <v>0</v>
      </c>
      <c r="F92" s="87">
        <v>0</v>
      </c>
      <c r="G92" s="87">
        <f t="shared" si="3"/>
        <v>0</v>
      </c>
      <c r="H92" s="15"/>
      <c r="I92" s="22"/>
      <c r="J92" s="120"/>
      <c r="M92" s="88"/>
    </row>
    <row r="93" spans="1:13" x14ac:dyDescent="0.25">
      <c r="A93" s="58" t="s">
        <v>211</v>
      </c>
      <c r="B93" s="28" t="s">
        <v>235</v>
      </c>
      <c r="C93" s="32" t="s">
        <v>848</v>
      </c>
      <c r="D93" s="9" t="s">
        <v>774</v>
      </c>
      <c r="E93" s="118">
        <v>4.4999999999999998E-2</v>
      </c>
      <c r="F93" s="87">
        <v>0</v>
      </c>
      <c r="G93" s="87">
        <f t="shared" si="3"/>
        <v>4.4999999999999998E-2</v>
      </c>
      <c r="H93" s="15"/>
      <c r="I93" s="22"/>
      <c r="J93" s="120"/>
      <c r="M93" s="88"/>
    </row>
    <row r="94" spans="1:13" ht="22.5" x14ac:dyDescent="0.25">
      <c r="A94" s="114" t="s">
        <v>211</v>
      </c>
      <c r="B94" s="115" t="s">
        <v>373</v>
      </c>
      <c r="C94" s="38" t="s">
        <v>849</v>
      </c>
      <c r="D94" s="9" t="s">
        <v>945</v>
      </c>
      <c r="E94" s="118">
        <v>1.3310000000000001E-2</v>
      </c>
      <c r="F94" s="87">
        <v>0</v>
      </c>
      <c r="G94" s="87">
        <f t="shared" si="3"/>
        <v>1.3310000000000001E-2</v>
      </c>
      <c r="H94" s="15"/>
      <c r="I94" s="22"/>
      <c r="J94" s="120"/>
      <c r="M94" s="91"/>
    </row>
    <row r="95" spans="1:13" ht="22.5" x14ac:dyDescent="0.25">
      <c r="A95" s="58" t="s">
        <v>9</v>
      </c>
      <c r="B95" s="28" t="s">
        <v>92</v>
      </c>
      <c r="C95" s="32" t="s">
        <v>93</v>
      </c>
      <c r="D95" s="9" t="s">
        <v>947</v>
      </c>
      <c r="E95" s="119">
        <v>1E-4</v>
      </c>
      <c r="F95" s="87">
        <v>0</v>
      </c>
      <c r="G95" s="87">
        <f t="shared" si="3"/>
        <v>1E-4</v>
      </c>
      <c r="H95" s="15"/>
      <c r="I95" s="22"/>
      <c r="J95" s="120"/>
      <c r="M95" s="88"/>
    </row>
    <row r="96" spans="1:13" ht="21" x14ac:dyDescent="0.25">
      <c r="A96" s="114" t="s">
        <v>9</v>
      </c>
      <c r="B96" s="116" t="s">
        <v>407</v>
      </c>
      <c r="C96" s="32" t="s">
        <v>850</v>
      </c>
      <c r="D96" s="9" t="s">
        <v>774</v>
      </c>
      <c r="E96" s="119">
        <v>0.12</v>
      </c>
      <c r="F96" s="87">
        <v>0</v>
      </c>
      <c r="G96" s="87">
        <f t="shared" si="3"/>
        <v>0.12</v>
      </c>
      <c r="H96" s="15"/>
      <c r="I96" s="22"/>
      <c r="J96" s="120"/>
      <c r="M96" s="88"/>
    </row>
    <row r="97" spans="1:13" ht="22.5" x14ac:dyDescent="0.25">
      <c r="A97" s="58" t="s">
        <v>9</v>
      </c>
      <c r="B97" s="28" t="s">
        <v>174</v>
      </c>
      <c r="C97" s="29" t="s">
        <v>851</v>
      </c>
      <c r="D97" s="9" t="s">
        <v>774</v>
      </c>
      <c r="E97" s="118">
        <v>3.2199999999999999E-2</v>
      </c>
      <c r="F97" s="87">
        <v>0</v>
      </c>
      <c r="G97" s="87">
        <f t="shared" si="3"/>
        <v>3.2199999999999999E-2</v>
      </c>
      <c r="H97" s="15"/>
      <c r="I97" s="22"/>
      <c r="J97" s="120"/>
      <c r="M97" s="88"/>
    </row>
    <row r="98" spans="1:13" x14ac:dyDescent="0.25">
      <c r="A98" s="58" t="s">
        <v>182</v>
      </c>
      <c r="B98" s="28" t="s">
        <v>431</v>
      </c>
      <c r="C98" s="32" t="s">
        <v>852</v>
      </c>
      <c r="D98" s="9" t="s">
        <v>774</v>
      </c>
      <c r="E98" s="118">
        <v>0.17959999999999998</v>
      </c>
      <c r="F98" s="87">
        <v>0</v>
      </c>
      <c r="G98" s="87">
        <f t="shared" si="3"/>
        <v>0.17959999999999998</v>
      </c>
      <c r="H98" s="15"/>
      <c r="I98" s="22"/>
      <c r="J98" s="120"/>
      <c r="M98" s="88"/>
    </row>
    <row r="99" spans="1:13" ht="23.25" x14ac:dyDescent="0.25">
      <c r="A99" s="58" t="s">
        <v>51</v>
      </c>
      <c r="B99" s="28" t="s">
        <v>612</v>
      </c>
      <c r="C99" s="32" t="s">
        <v>571</v>
      </c>
      <c r="D99" s="9" t="s">
        <v>773</v>
      </c>
      <c r="E99" s="118">
        <v>0.32</v>
      </c>
      <c r="F99" s="87">
        <v>0</v>
      </c>
      <c r="G99" s="87">
        <f t="shared" si="3"/>
        <v>0.32</v>
      </c>
      <c r="H99" s="15"/>
      <c r="I99" s="22"/>
      <c r="J99" s="120"/>
      <c r="M99" s="88"/>
    </row>
    <row r="100" spans="1:13" ht="23.25" x14ac:dyDescent="0.25">
      <c r="A100" s="58" t="s">
        <v>51</v>
      </c>
      <c r="B100" s="28" t="s">
        <v>613</v>
      </c>
      <c r="C100" s="32" t="s">
        <v>571</v>
      </c>
      <c r="D100" s="9" t="s">
        <v>774</v>
      </c>
      <c r="E100" s="118">
        <v>0.13</v>
      </c>
      <c r="F100" s="87">
        <v>0</v>
      </c>
      <c r="G100" s="87">
        <f t="shared" si="3"/>
        <v>0.13</v>
      </c>
      <c r="H100" s="15"/>
      <c r="I100" s="22"/>
      <c r="J100" s="120"/>
      <c r="M100" s="88"/>
    </row>
    <row r="101" spans="1:13" ht="22.5" x14ac:dyDescent="0.25">
      <c r="A101" s="58" t="s">
        <v>9</v>
      </c>
      <c r="B101" s="28" t="s">
        <v>326</v>
      </c>
      <c r="C101" s="32" t="s">
        <v>482</v>
      </c>
      <c r="D101" s="9" t="s">
        <v>945</v>
      </c>
      <c r="E101" s="118">
        <v>4.4000000000000003E-3</v>
      </c>
      <c r="F101" s="87">
        <v>0</v>
      </c>
      <c r="G101" s="87">
        <f t="shared" si="3"/>
        <v>4.4000000000000003E-3</v>
      </c>
      <c r="H101" s="15"/>
      <c r="I101" s="22"/>
      <c r="J101" s="120"/>
      <c r="M101" s="88"/>
    </row>
    <row r="102" spans="1:13" ht="23.25" x14ac:dyDescent="0.25">
      <c r="A102" s="58" t="s">
        <v>9</v>
      </c>
      <c r="B102" s="28" t="s">
        <v>121</v>
      </c>
      <c r="C102" s="29" t="s">
        <v>14</v>
      </c>
      <c r="D102" s="9" t="s">
        <v>947</v>
      </c>
      <c r="E102" s="118">
        <v>2.8999999999999998E-3</v>
      </c>
      <c r="F102" s="87">
        <v>0</v>
      </c>
      <c r="G102" s="87">
        <f t="shared" si="3"/>
        <v>2.8999999999999998E-3</v>
      </c>
      <c r="H102" s="15"/>
      <c r="I102" s="21"/>
      <c r="J102" s="120"/>
      <c r="M102" s="88"/>
    </row>
    <row r="103" spans="1:13" ht="22.5" x14ac:dyDescent="0.25">
      <c r="A103" s="58" t="s">
        <v>182</v>
      </c>
      <c r="B103" s="28" t="s">
        <v>190</v>
      </c>
      <c r="C103" s="32" t="s">
        <v>191</v>
      </c>
      <c r="D103" s="9" t="s">
        <v>774</v>
      </c>
      <c r="E103" s="118">
        <v>0.97499999999999998</v>
      </c>
      <c r="F103" s="87">
        <v>0</v>
      </c>
      <c r="G103" s="87">
        <f t="shared" si="3"/>
        <v>0.97499999999999998</v>
      </c>
      <c r="H103" s="15"/>
      <c r="I103" s="21"/>
      <c r="J103" s="120"/>
      <c r="M103" s="88"/>
    </row>
    <row r="104" spans="1:13" ht="22.5" x14ac:dyDescent="0.25">
      <c r="A104" s="58" t="s">
        <v>9</v>
      </c>
      <c r="B104" s="28" t="s">
        <v>328</v>
      </c>
      <c r="C104" s="32" t="s">
        <v>853</v>
      </c>
      <c r="D104" s="9" t="s">
        <v>945</v>
      </c>
      <c r="E104" s="118">
        <v>6.4999999999999997E-3</v>
      </c>
      <c r="F104" s="87">
        <v>0</v>
      </c>
      <c r="G104" s="87">
        <f t="shared" si="3"/>
        <v>6.4999999999999997E-3</v>
      </c>
      <c r="H104" s="15"/>
      <c r="I104" s="21"/>
      <c r="J104" s="120"/>
      <c r="M104" s="88"/>
    </row>
    <row r="105" spans="1:13" x14ac:dyDescent="0.25">
      <c r="A105" s="58" t="s">
        <v>182</v>
      </c>
      <c r="B105" s="28" t="s">
        <v>186</v>
      </c>
      <c r="C105" s="32" t="s">
        <v>187</v>
      </c>
      <c r="D105" s="9" t="s">
        <v>945</v>
      </c>
      <c r="E105" s="119">
        <v>0.02</v>
      </c>
      <c r="F105" s="87">
        <v>0</v>
      </c>
      <c r="G105" s="87">
        <f t="shared" si="3"/>
        <v>0.02</v>
      </c>
      <c r="H105" s="15"/>
      <c r="I105" s="21"/>
      <c r="J105" s="120"/>
      <c r="M105" s="88"/>
    </row>
    <row r="106" spans="1:13" ht="22.5" x14ac:dyDescent="0.25">
      <c r="A106" s="58" t="s">
        <v>9</v>
      </c>
      <c r="B106" s="28" t="s">
        <v>107</v>
      </c>
      <c r="C106" s="32" t="s">
        <v>108</v>
      </c>
      <c r="D106" s="9" t="s">
        <v>947</v>
      </c>
      <c r="E106" s="119">
        <v>5.7000000000000002E-3</v>
      </c>
      <c r="F106" s="87">
        <v>0</v>
      </c>
      <c r="G106" s="87">
        <f t="shared" si="3"/>
        <v>5.7000000000000002E-3</v>
      </c>
      <c r="H106" s="15"/>
      <c r="I106" s="21"/>
      <c r="J106" s="120"/>
      <c r="M106" s="88"/>
    </row>
    <row r="107" spans="1:13" ht="23.25" x14ac:dyDescent="0.25">
      <c r="A107" s="58" t="s">
        <v>9</v>
      </c>
      <c r="B107" s="28" t="s">
        <v>125</v>
      </c>
      <c r="C107" s="32" t="s">
        <v>126</v>
      </c>
      <c r="D107" s="9" t="s">
        <v>945</v>
      </c>
      <c r="E107" s="118">
        <v>7.980000000000001E-3</v>
      </c>
      <c r="F107" s="87">
        <v>0</v>
      </c>
      <c r="G107" s="87">
        <f t="shared" si="3"/>
        <v>7.980000000000001E-3</v>
      </c>
      <c r="H107" s="15"/>
      <c r="I107" s="21"/>
      <c r="J107" s="120"/>
      <c r="M107" s="88"/>
    </row>
    <row r="108" spans="1:13" ht="23.25" x14ac:dyDescent="0.25">
      <c r="A108" s="58" t="s">
        <v>9</v>
      </c>
      <c r="B108" s="26" t="s">
        <v>153</v>
      </c>
      <c r="C108" s="32" t="s">
        <v>154</v>
      </c>
      <c r="D108" s="9" t="s">
        <v>774</v>
      </c>
      <c r="E108" s="118">
        <v>3.3000000000000002E-2</v>
      </c>
      <c r="F108" s="87">
        <v>0</v>
      </c>
      <c r="G108" s="87">
        <f t="shared" si="3"/>
        <v>3.3000000000000002E-2</v>
      </c>
      <c r="H108" s="15"/>
      <c r="I108" s="21"/>
      <c r="J108" s="120"/>
      <c r="M108" s="91"/>
    </row>
    <row r="109" spans="1:13" ht="22.5" x14ac:dyDescent="0.25">
      <c r="A109" s="58" t="s">
        <v>9</v>
      </c>
      <c r="B109" s="28" t="s">
        <v>383</v>
      </c>
      <c r="C109" s="32" t="s">
        <v>530</v>
      </c>
      <c r="D109" s="9" t="s">
        <v>947</v>
      </c>
      <c r="E109" s="118">
        <v>1.6899999999999999E-3</v>
      </c>
      <c r="F109" s="87">
        <v>0</v>
      </c>
      <c r="G109" s="87">
        <f t="shared" si="3"/>
        <v>1.6899999999999999E-3</v>
      </c>
      <c r="H109" s="15"/>
      <c r="I109" s="21"/>
      <c r="J109" s="120"/>
      <c r="M109" s="88"/>
    </row>
    <row r="110" spans="1:13" ht="22.5" x14ac:dyDescent="0.25">
      <c r="A110" s="58" t="s">
        <v>9</v>
      </c>
      <c r="B110" s="28" t="s">
        <v>381</v>
      </c>
      <c r="C110" s="29" t="s">
        <v>528</v>
      </c>
      <c r="D110" s="9" t="s">
        <v>945</v>
      </c>
      <c r="E110" s="118">
        <v>6.4999999999999997E-3</v>
      </c>
      <c r="F110" s="87">
        <v>0</v>
      </c>
      <c r="G110" s="87">
        <f t="shared" si="3"/>
        <v>6.4999999999999997E-3</v>
      </c>
      <c r="H110" s="15"/>
      <c r="I110" s="21"/>
      <c r="J110" s="120"/>
      <c r="M110" s="91"/>
    </row>
    <row r="111" spans="1:13" ht="22.5" x14ac:dyDescent="0.25">
      <c r="A111" s="58" t="s">
        <v>9</v>
      </c>
      <c r="B111" s="37" t="s">
        <v>303</v>
      </c>
      <c r="C111" s="29" t="s">
        <v>460</v>
      </c>
      <c r="D111" s="9" t="s">
        <v>945</v>
      </c>
      <c r="E111" s="118">
        <v>3.8500000000000001E-3</v>
      </c>
      <c r="F111" s="87">
        <v>0</v>
      </c>
      <c r="G111" s="87">
        <f t="shared" si="3"/>
        <v>3.8500000000000001E-3</v>
      </c>
      <c r="H111" s="15"/>
      <c r="I111" s="21"/>
      <c r="J111" s="120"/>
      <c r="M111" s="91"/>
    </row>
    <row r="112" spans="1:13" ht="34.5" x14ac:dyDescent="0.25">
      <c r="A112" s="58" t="s">
        <v>67</v>
      </c>
      <c r="B112" s="28" t="s">
        <v>333</v>
      </c>
      <c r="C112" s="29" t="s">
        <v>490</v>
      </c>
      <c r="D112" s="9" t="s">
        <v>947</v>
      </c>
      <c r="E112" s="118">
        <v>1.1000000000000001E-3</v>
      </c>
      <c r="F112" s="87">
        <v>0</v>
      </c>
      <c r="G112" s="87">
        <f t="shared" si="3"/>
        <v>1.1000000000000001E-3</v>
      </c>
      <c r="H112" s="15"/>
      <c r="I112" s="21"/>
      <c r="J112" s="120"/>
      <c r="M112" s="88"/>
    </row>
    <row r="113" spans="1:13" x14ac:dyDescent="0.25">
      <c r="A113" s="58" t="s">
        <v>39</v>
      </c>
      <c r="B113" s="28" t="s">
        <v>778</v>
      </c>
      <c r="C113" s="32" t="s">
        <v>854</v>
      </c>
      <c r="D113" s="9" t="s">
        <v>947</v>
      </c>
      <c r="E113" s="118">
        <v>3.0000000000000001E-3</v>
      </c>
      <c r="F113" s="87">
        <v>0</v>
      </c>
      <c r="G113" s="87">
        <f t="shared" si="3"/>
        <v>3.0000000000000001E-3</v>
      </c>
      <c r="H113" s="15"/>
      <c r="I113" s="21"/>
      <c r="J113" s="120"/>
      <c r="M113" s="88"/>
    </row>
    <row r="114" spans="1:13" ht="23.25" x14ac:dyDescent="0.25">
      <c r="A114" s="58" t="s">
        <v>9</v>
      </c>
      <c r="B114" s="28" t="s">
        <v>779</v>
      </c>
      <c r="C114" s="32" t="s">
        <v>486</v>
      </c>
      <c r="D114" s="9" t="s">
        <v>945</v>
      </c>
      <c r="E114" s="118">
        <v>5.7000000000000002E-3</v>
      </c>
      <c r="F114" s="87">
        <v>0</v>
      </c>
      <c r="G114" s="87">
        <f t="shared" ref="G114:G142" si="4">E114-F114</f>
        <v>5.7000000000000002E-3</v>
      </c>
      <c r="H114" s="15"/>
      <c r="I114" s="21"/>
      <c r="J114" s="120"/>
      <c r="M114" s="88"/>
    </row>
    <row r="115" spans="1:13" ht="22.5" x14ac:dyDescent="0.25">
      <c r="A115" s="58" t="s">
        <v>9</v>
      </c>
      <c r="B115" s="28" t="s">
        <v>332</v>
      </c>
      <c r="C115" s="32" t="s">
        <v>489</v>
      </c>
      <c r="D115" s="9" t="s">
        <v>945</v>
      </c>
      <c r="E115" s="119">
        <v>4.4000000000000003E-3</v>
      </c>
      <c r="F115" s="87">
        <v>0</v>
      </c>
      <c r="G115" s="87">
        <f t="shared" si="4"/>
        <v>4.4000000000000003E-3</v>
      </c>
      <c r="H115" s="15"/>
      <c r="I115" s="21"/>
      <c r="J115" s="120"/>
      <c r="M115" s="88"/>
    </row>
    <row r="116" spans="1:13" ht="22.5" x14ac:dyDescent="0.25">
      <c r="A116" s="58" t="s">
        <v>9</v>
      </c>
      <c r="B116" s="28" t="s">
        <v>96</v>
      </c>
      <c r="C116" s="32" t="s">
        <v>97</v>
      </c>
      <c r="D116" s="9" t="s">
        <v>947</v>
      </c>
      <c r="E116" s="119">
        <v>3.1E-4</v>
      </c>
      <c r="F116" s="87">
        <v>0</v>
      </c>
      <c r="G116" s="87">
        <f t="shared" si="4"/>
        <v>3.1E-4</v>
      </c>
      <c r="H116" s="15"/>
      <c r="I116" s="21"/>
      <c r="J116" s="120"/>
      <c r="M116" s="88"/>
    </row>
    <row r="117" spans="1:13" ht="22.5" x14ac:dyDescent="0.25">
      <c r="A117" s="58" t="s">
        <v>67</v>
      </c>
      <c r="B117" s="28" t="s">
        <v>780</v>
      </c>
      <c r="C117" s="32" t="s">
        <v>488</v>
      </c>
      <c r="D117" s="9" t="s">
        <v>947</v>
      </c>
      <c r="E117" s="118">
        <v>1.6200000000000001E-3</v>
      </c>
      <c r="F117" s="87">
        <v>0</v>
      </c>
      <c r="G117" s="87">
        <f t="shared" si="4"/>
        <v>1.6200000000000001E-3</v>
      </c>
      <c r="H117" s="15"/>
      <c r="I117" s="21"/>
      <c r="J117" s="120"/>
      <c r="M117" s="88"/>
    </row>
    <row r="118" spans="1:13" ht="22.5" x14ac:dyDescent="0.25">
      <c r="A118" s="58" t="s">
        <v>9</v>
      </c>
      <c r="B118" s="28" t="s">
        <v>361</v>
      </c>
      <c r="C118" s="29" t="s">
        <v>514</v>
      </c>
      <c r="D118" s="9" t="s">
        <v>947</v>
      </c>
      <c r="E118" s="118">
        <v>1.2199999999999999E-3</v>
      </c>
      <c r="F118" s="87">
        <v>0</v>
      </c>
      <c r="G118" s="87">
        <f t="shared" si="4"/>
        <v>1.2199999999999999E-3</v>
      </c>
      <c r="H118" s="15"/>
      <c r="I118" s="21"/>
      <c r="J118" s="120"/>
      <c r="M118" s="88"/>
    </row>
    <row r="119" spans="1:13" ht="22.5" x14ac:dyDescent="0.25">
      <c r="A119" s="58" t="s">
        <v>9</v>
      </c>
      <c r="B119" s="28" t="s">
        <v>127</v>
      </c>
      <c r="C119" s="32" t="s">
        <v>128</v>
      </c>
      <c r="D119" s="9" t="s">
        <v>946</v>
      </c>
      <c r="E119" s="118">
        <v>3.0000000000000001E-3</v>
      </c>
      <c r="F119" s="87">
        <v>0</v>
      </c>
      <c r="G119" s="87">
        <f t="shared" si="4"/>
        <v>3.0000000000000001E-3</v>
      </c>
      <c r="H119" s="15"/>
      <c r="I119" s="21"/>
      <c r="J119" s="120"/>
      <c r="M119" s="88"/>
    </row>
    <row r="120" spans="1:13" ht="22.5" x14ac:dyDescent="0.25">
      <c r="A120" s="58" t="s">
        <v>9</v>
      </c>
      <c r="B120" s="28" t="s">
        <v>290</v>
      </c>
      <c r="C120" s="32" t="s">
        <v>618</v>
      </c>
      <c r="D120" s="9" t="s">
        <v>947</v>
      </c>
      <c r="E120" s="118">
        <v>1.1999999999999999E-3</v>
      </c>
      <c r="F120" s="87">
        <v>0</v>
      </c>
      <c r="G120" s="87">
        <f t="shared" si="4"/>
        <v>1.1999999999999999E-3</v>
      </c>
      <c r="H120" s="15"/>
      <c r="I120" s="21"/>
      <c r="J120" s="120"/>
      <c r="M120" s="88"/>
    </row>
    <row r="121" spans="1:13" ht="22.5" x14ac:dyDescent="0.25">
      <c r="A121" s="58" t="s">
        <v>9</v>
      </c>
      <c r="B121" s="28" t="s">
        <v>365</v>
      </c>
      <c r="C121" s="32" t="s">
        <v>760</v>
      </c>
      <c r="D121" s="9" t="s">
        <v>946</v>
      </c>
      <c r="E121" s="118">
        <v>4.2180000000000004E-3</v>
      </c>
      <c r="F121" s="87">
        <v>0</v>
      </c>
      <c r="G121" s="87">
        <f t="shared" si="4"/>
        <v>4.2180000000000004E-3</v>
      </c>
      <c r="H121" s="15"/>
      <c r="I121" s="21"/>
      <c r="J121" s="120"/>
      <c r="M121" s="88"/>
    </row>
    <row r="122" spans="1:13" ht="22.5" x14ac:dyDescent="0.25">
      <c r="A122" s="58" t="s">
        <v>9</v>
      </c>
      <c r="B122" s="37" t="s">
        <v>781</v>
      </c>
      <c r="C122" s="38" t="s">
        <v>855</v>
      </c>
      <c r="D122" s="9" t="s">
        <v>945</v>
      </c>
      <c r="E122" s="118">
        <v>6.7000000000000002E-3</v>
      </c>
      <c r="F122" s="87">
        <v>0</v>
      </c>
      <c r="G122" s="87">
        <f t="shared" si="4"/>
        <v>6.7000000000000002E-3</v>
      </c>
      <c r="H122" s="15"/>
      <c r="I122" s="21"/>
      <c r="J122" s="120"/>
      <c r="M122" s="91"/>
    </row>
    <row r="123" spans="1:13" ht="22.5" x14ac:dyDescent="0.25">
      <c r="A123" s="58" t="s">
        <v>9</v>
      </c>
      <c r="B123" s="30" t="s">
        <v>433</v>
      </c>
      <c r="C123" s="32" t="s">
        <v>764</v>
      </c>
      <c r="D123" s="9" t="s">
        <v>946</v>
      </c>
      <c r="E123" s="118">
        <v>7.0915999999999993E-2</v>
      </c>
      <c r="F123" s="87">
        <v>0</v>
      </c>
      <c r="G123" s="87">
        <f t="shared" si="4"/>
        <v>7.0915999999999993E-2</v>
      </c>
      <c r="H123" s="15"/>
      <c r="I123" s="21"/>
      <c r="J123" s="120"/>
      <c r="M123" s="88"/>
    </row>
    <row r="124" spans="1:13" ht="22.5" x14ac:dyDescent="0.25">
      <c r="A124" s="58" t="s">
        <v>9</v>
      </c>
      <c r="B124" s="28" t="s">
        <v>335</v>
      </c>
      <c r="C124" s="32" t="s">
        <v>492</v>
      </c>
      <c r="D124" s="9" t="s">
        <v>947</v>
      </c>
      <c r="E124" s="118">
        <v>1.25E-3</v>
      </c>
      <c r="F124" s="87">
        <v>0</v>
      </c>
      <c r="G124" s="87">
        <f t="shared" si="4"/>
        <v>1.25E-3</v>
      </c>
      <c r="H124" s="15"/>
      <c r="I124" s="21"/>
      <c r="J124" s="120"/>
      <c r="M124" s="88"/>
    </row>
    <row r="125" spans="1:13" ht="22.5" x14ac:dyDescent="0.25">
      <c r="A125" s="58" t="s">
        <v>9</v>
      </c>
      <c r="B125" s="28" t="s">
        <v>371</v>
      </c>
      <c r="C125" s="29" t="s">
        <v>521</v>
      </c>
      <c r="D125" s="9" t="s">
        <v>945</v>
      </c>
      <c r="E125" s="119">
        <v>2.4500000000000004E-3</v>
      </c>
      <c r="F125" s="87">
        <v>0</v>
      </c>
      <c r="G125" s="87">
        <f t="shared" si="4"/>
        <v>2.4500000000000004E-3</v>
      </c>
      <c r="H125" s="15"/>
      <c r="I125" s="22"/>
      <c r="J125" s="120"/>
      <c r="M125" s="88"/>
    </row>
    <row r="126" spans="1:13" ht="22.5" x14ac:dyDescent="0.25">
      <c r="A126" s="58" t="s">
        <v>9</v>
      </c>
      <c r="B126" s="26" t="s">
        <v>336</v>
      </c>
      <c r="C126" s="32" t="s">
        <v>493</v>
      </c>
      <c r="D126" s="9" t="s">
        <v>945</v>
      </c>
      <c r="E126" s="119">
        <v>1.4999999999999999E-2</v>
      </c>
      <c r="F126" s="87">
        <v>0</v>
      </c>
      <c r="G126" s="87">
        <f t="shared" si="4"/>
        <v>1.4999999999999999E-2</v>
      </c>
      <c r="H126" s="15"/>
      <c r="I126" s="21"/>
      <c r="J126" s="120"/>
      <c r="M126" s="91"/>
    </row>
    <row r="127" spans="1:13" ht="23.25" x14ac:dyDescent="0.25">
      <c r="A127" s="58" t="s">
        <v>9</v>
      </c>
      <c r="B127" s="28" t="s">
        <v>372</v>
      </c>
      <c r="C127" s="29" t="s">
        <v>522</v>
      </c>
      <c r="D127" s="9" t="s">
        <v>945</v>
      </c>
      <c r="E127" s="118">
        <v>1.0800000000000001E-2</v>
      </c>
      <c r="F127" s="87">
        <v>0</v>
      </c>
      <c r="G127" s="87">
        <f t="shared" si="4"/>
        <v>1.0800000000000001E-2</v>
      </c>
      <c r="H127" s="15"/>
      <c r="I127" s="22"/>
      <c r="J127" s="120"/>
      <c r="M127" s="88"/>
    </row>
    <row r="128" spans="1:13" ht="22.5" x14ac:dyDescent="0.25">
      <c r="A128" s="58" t="s">
        <v>9</v>
      </c>
      <c r="B128" s="28" t="s">
        <v>434</v>
      </c>
      <c r="C128" s="29" t="s">
        <v>548</v>
      </c>
      <c r="D128" s="9" t="s">
        <v>946</v>
      </c>
      <c r="E128" s="118">
        <v>6.5967999999999999E-2</v>
      </c>
      <c r="F128" s="87">
        <v>0</v>
      </c>
      <c r="G128" s="87">
        <f t="shared" si="4"/>
        <v>6.5967999999999999E-2</v>
      </c>
      <c r="H128" s="15"/>
      <c r="I128" s="22"/>
      <c r="J128" s="120"/>
      <c r="M128" s="88"/>
    </row>
    <row r="129" spans="1:13" ht="22.5" x14ac:dyDescent="0.25">
      <c r="A129" s="58" t="s">
        <v>9</v>
      </c>
      <c r="B129" s="28" t="s">
        <v>161</v>
      </c>
      <c r="C129" s="32" t="s">
        <v>162</v>
      </c>
      <c r="D129" s="9" t="s">
        <v>947</v>
      </c>
      <c r="E129" s="118">
        <v>1.0000000000000001E-5</v>
      </c>
      <c r="F129" s="87">
        <v>0</v>
      </c>
      <c r="G129" s="87">
        <f t="shared" si="4"/>
        <v>1.0000000000000001E-5</v>
      </c>
      <c r="H129" s="15"/>
      <c r="I129" s="21"/>
      <c r="J129" s="120"/>
      <c r="M129" s="88"/>
    </row>
    <row r="130" spans="1:13" ht="23.25" x14ac:dyDescent="0.25">
      <c r="A130" s="58" t="s">
        <v>9</v>
      </c>
      <c r="B130" s="28" t="s">
        <v>337</v>
      </c>
      <c r="C130" s="32" t="s">
        <v>494</v>
      </c>
      <c r="D130" s="9" t="s">
        <v>945</v>
      </c>
      <c r="E130" s="118">
        <v>5.3E-3</v>
      </c>
      <c r="F130" s="87">
        <v>0</v>
      </c>
      <c r="G130" s="87">
        <f t="shared" si="4"/>
        <v>5.3E-3</v>
      </c>
      <c r="H130" s="15"/>
      <c r="I130" s="21"/>
      <c r="J130" s="120"/>
      <c r="M130" s="88"/>
    </row>
    <row r="131" spans="1:13" ht="23.25" x14ac:dyDescent="0.25">
      <c r="A131" s="58" t="s">
        <v>39</v>
      </c>
      <c r="B131" s="28" t="s">
        <v>782</v>
      </c>
      <c r="C131" s="29" t="s">
        <v>856</v>
      </c>
      <c r="D131" s="9" t="s">
        <v>773</v>
      </c>
      <c r="E131" s="118">
        <v>0.38</v>
      </c>
      <c r="F131" s="87">
        <v>0</v>
      </c>
      <c r="G131" s="87">
        <f t="shared" si="4"/>
        <v>0.38</v>
      </c>
      <c r="I131" s="21"/>
      <c r="J131" s="120"/>
      <c r="M131" s="88"/>
    </row>
    <row r="132" spans="1:13" x14ac:dyDescent="0.25">
      <c r="A132" s="58" t="s">
        <v>211</v>
      </c>
      <c r="B132" s="28" t="s">
        <v>259</v>
      </c>
      <c r="C132" s="32" t="s">
        <v>260</v>
      </c>
      <c r="D132" s="9" t="s">
        <v>946</v>
      </c>
      <c r="E132" s="118">
        <v>1.3589E-2</v>
      </c>
      <c r="F132" s="87">
        <v>0</v>
      </c>
      <c r="G132" s="87">
        <f t="shared" si="4"/>
        <v>1.3589E-2</v>
      </c>
      <c r="H132" s="16"/>
      <c r="I132" s="21"/>
      <c r="J132" s="120"/>
      <c r="M132" s="88"/>
    </row>
    <row r="133" spans="1:13" ht="22.5" x14ac:dyDescent="0.25">
      <c r="A133" s="58" t="s">
        <v>182</v>
      </c>
      <c r="B133" s="28" t="s">
        <v>205</v>
      </c>
      <c r="C133" s="29" t="s">
        <v>857</v>
      </c>
      <c r="D133" s="9" t="s">
        <v>773</v>
      </c>
      <c r="E133" s="118">
        <v>0.25</v>
      </c>
      <c r="F133" s="87">
        <v>0</v>
      </c>
      <c r="G133" s="87">
        <f t="shared" si="4"/>
        <v>0.25</v>
      </c>
      <c r="I133" s="21"/>
      <c r="J133" s="120"/>
      <c r="M133" s="88"/>
    </row>
    <row r="134" spans="1:13" x14ac:dyDescent="0.25">
      <c r="A134" s="58" t="s">
        <v>182</v>
      </c>
      <c r="B134" s="28" t="s">
        <v>208</v>
      </c>
      <c r="C134" s="32" t="s">
        <v>858</v>
      </c>
      <c r="D134" s="9" t="s">
        <v>773</v>
      </c>
      <c r="E134" s="118">
        <v>0.2</v>
      </c>
      <c r="F134" s="87">
        <v>0</v>
      </c>
      <c r="G134" s="87">
        <f t="shared" si="4"/>
        <v>0.2</v>
      </c>
      <c r="I134" s="21"/>
      <c r="J134" s="120"/>
      <c r="M134" s="88"/>
    </row>
    <row r="135" spans="1:13" ht="23.25" x14ac:dyDescent="0.25">
      <c r="A135" s="58" t="s">
        <v>211</v>
      </c>
      <c r="B135" s="28" t="s">
        <v>413</v>
      </c>
      <c r="C135" s="32" t="s">
        <v>859</v>
      </c>
      <c r="D135" s="9" t="s">
        <v>945</v>
      </c>
      <c r="E135" s="119">
        <v>1.35E-2</v>
      </c>
      <c r="F135" s="87">
        <v>0</v>
      </c>
      <c r="G135" s="87">
        <f t="shared" si="4"/>
        <v>1.35E-2</v>
      </c>
      <c r="H135" s="16"/>
      <c r="I135" s="22"/>
      <c r="J135" s="120"/>
      <c r="M135" s="88"/>
    </row>
    <row r="136" spans="1:13" ht="23.25" x14ac:dyDescent="0.25">
      <c r="A136" s="58" t="s">
        <v>37</v>
      </c>
      <c r="B136" s="28" t="s">
        <v>783</v>
      </c>
      <c r="C136" s="29" t="s">
        <v>824</v>
      </c>
      <c r="D136" s="9" t="s">
        <v>773</v>
      </c>
      <c r="E136" s="119">
        <v>0.20599999999999999</v>
      </c>
      <c r="F136" s="87">
        <v>0</v>
      </c>
      <c r="G136" s="87">
        <f t="shared" si="4"/>
        <v>0.20599999999999999</v>
      </c>
      <c r="I136" s="22"/>
      <c r="J136" s="120"/>
      <c r="M136" s="94"/>
    </row>
    <row r="137" spans="1:13" ht="23.25" x14ac:dyDescent="0.25">
      <c r="A137" s="58" t="s">
        <v>37</v>
      </c>
      <c r="B137" s="33" t="s">
        <v>423</v>
      </c>
      <c r="C137" s="29" t="s">
        <v>824</v>
      </c>
      <c r="D137" s="9" t="s">
        <v>774</v>
      </c>
      <c r="E137" s="118">
        <v>0.185</v>
      </c>
      <c r="F137" s="87">
        <v>0</v>
      </c>
      <c r="G137" s="87">
        <f t="shared" si="4"/>
        <v>0.185</v>
      </c>
      <c r="I137" s="22"/>
      <c r="J137" s="120"/>
      <c r="M137" s="88"/>
    </row>
    <row r="138" spans="1:13" ht="23.25" x14ac:dyDescent="0.25">
      <c r="A138" s="58" t="s">
        <v>37</v>
      </c>
      <c r="B138" s="26" t="s">
        <v>784</v>
      </c>
      <c r="C138" s="27" t="s">
        <v>824</v>
      </c>
      <c r="D138" s="9" t="s">
        <v>774</v>
      </c>
      <c r="E138" s="118">
        <v>1.4E-2</v>
      </c>
      <c r="F138" s="87">
        <v>0</v>
      </c>
      <c r="G138" s="87">
        <f t="shared" si="4"/>
        <v>1.4E-2</v>
      </c>
      <c r="H138" s="15"/>
      <c r="I138" s="22"/>
      <c r="J138" s="120"/>
      <c r="M138" s="91"/>
    </row>
    <row r="139" spans="1:13" ht="23.25" x14ac:dyDescent="0.25">
      <c r="A139" s="58" t="s">
        <v>9</v>
      </c>
      <c r="B139" s="28" t="s">
        <v>109</v>
      </c>
      <c r="C139" s="32" t="s">
        <v>110</v>
      </c>
      <c r="D139" s="9" t="s">
        <v>947</v>
      </c>
      <c r="E139" s="118">
        <v>5.0000000000000001E-4</v>
      </c>
      <c r="F139" s="87">
        <v>0</v>
      </c>
      <c r="G139" s="87">
        <f t="shared" si="4"/>
        <v>5.0000000000000001E-4</v>
      </c>
      <c r="I139" s="22"/>
      <c r="J139" s="120"/>
      <c r="M139" s="88"/>
    </row>
    <row r="140" spans="1:13" ht="22.5" x14ac:dyDescent="0.25">
      <c r="A140" s="58" t="s">
        <v>211</v>
      </c>
      <c r="B140" s="28" t="s">
        <v>214</v>
      </c>
      <c r="C140" s="32" t="s">
        <v>215</v>
      </c>
      <c r="D140" s="9" t="s">
        <v>774</v>
      </c>
      <c r="E140" s="118">
        <v>5.33E-2</v>
      </c>
      <c r="F140" s="87">
        <v>0</v>
      </c>
      <c r="G140" s="87">
        <f t="shared" si="4"/>
        <v>5.33E-2</v>
      </c>
      <c r="I140" s="22"/>
      <c r="J140" s="120"/>
      <c r="M140" s="88"/>
    </row>
    <row r="141" spans="1:13" ht="33.75" x14ac:dyDescent="0.25">
      <c r="A141" s="58" t="s">
        <v>211</v>
      </c>
      <c r="B141" s="28" t="s">
        <v>223</v>
      </c>
      <c r="C141" s="32" t="s">
        <v>224</v>
      </c>
      <c r="D141" s="9" t="s">
        <v>774</v>
      </c>
      <c r="E141" s="118">
        <v>8.5000000000000006E-2</v>
      </c>
      <c r="F141" s="87">
        <v>0</v>
      </c>
      <c r="G141" s="87">
        <f t="shared" si="4"/>
        <v>8.5000000000000006E-2</v>
      </c>
      <c r="I141" s="22"/>
      <c r="J141" s="120"/>
      <c r="M141" s="88"/>
    </row>
    <row r="142" spans="1:13" ht="22.5" x14ac:dyDescent="0.25">
      <c r="A142" s="58" t="s">
        <v>9</v>
      </c>
      <c r="B142" s="28" t="s">
        <v>340</v>
      </c>
      <c r="C142" s="32" t="s">
        <v>497</v>
      </c>
      <c r="D142" s="9" t="s">
        <v>945</v>
      </c>
      <c r="E142" s="118">
        <v>3.3999999999999998E-3</v>
      </c>
      <c r="F142" s="87">
        <v>0</v>
      </c>
      <c r="G142" s="87">
        <f t="shared" si="4"/>
        <v>3.3999999999999998E-3</v>
      </c>
      <c r="I142" s="22"/>
      <c r="J142" s="120"/>
      <c r="M142" s="88"/>
    </row>
    <row r="143" spans="1:13" ht="22.5" x14ac:dyDescent="0.25">
      <c r="A143" s="58" t="s">
        <v>9</v>
      </c>
      <c r="B143" s="28" t="s">
        <v>111</v>
      </c>
      <c r="C143" s="32" t="s">
        <v>112</v>
      </c>
      <c r="D143" s="9" t="s">
        <v>947</v>
      </c>
      <c r="E143" s="118">
        <v>7.0000000000000007E-5</v>
      </c>
      <c r="F143" s="87">
        <v>0</v>
      </c>
      <c r="G143" s="87">
        <f t="shared" ref="G143:G172" si="5">E143-F143</f>
        <v>7.0000000000000007E-5</v>
      </c>
      <c r="I143" s="22"/>
      <c r="J143" s="120"/>
      <c r="M143" s="88"/>
    </row>
    <row r="144" spans="1:13" ht="23.25" x14ac:dyDescent="0.25">
      <c r="A144" s="58" t="s">
        <v>39</v>
      </c>
      <c r="B144" s="26" t="s">
        <v>49</v>
      </c>
      <c r="C144" s="32" t="s">
        <v>824</v>
      </c>
      <c r="D144" s="9" t="s">
        <v>773</v>
      </c>
      <c r="E144" s="118">
        <v>0.4</v>
      </c>
      <c r="F144" s="87">
        <v>0</v>
      </c>
      <c r="G144" s="87">
        <f t="shared" si="5"/>
        <v>0.4</v>
      </c>
      <c r="I144" s="22"/>
      <c r="J144" s="120"/>
      <c r="M144" s="91"/>
    </row>
    <row r="145" spans="1:13" ht="23.25" x14ac:dyDescent="0.25">
      <c r="A145" s="58" t="s">
        <v>39</v>
      </c>
      <c r="B145" s="30" t="s">
        <v>50</v>
      </c>
      <c r="C145" s="32" t="s">
        <v>824</v>
      </c>
      <c r="D145" s="9" t="s">
        <v>771</v>
      </c>
      <c r="E145" s="119">
        <v>3.8</v>
      </c>
      <c r="F145" s="87">
        <v>0</v>
      </c>
      <c r="G145" s="87">
        <f t="shared" si="5"/>
        <v>3.8</v>
      </c>
      <c r="I145" s="22"/>
      <c r="J145" s="120"/>
      <c r="M145" s="88"/>
    </row>
    <row r="146" spans="1:13" ht="22.5" x14ac:dyDescent="0.25">
      <c r="A146" s="58" t="s">
        <v>9</v>
      </c>
      <c r="B146" s="30" t="s">
        <v>94</v>
      </c>
      <c r="C146" s="29" t="s">
        <v>95</v>
      </c>
      <c r="D146" s="9" t="s">
        <v>945</v>
      </c>
      <c r="E146" s="119">
        <v>6.0300000000000006E-3</v>
      </c>
      <c r="F146" s="87">
        <v>0</v>
      </c>
      <c r="G146" s="87">
        <f t="shared" si="5"/>
        <v>6.0300000000000006E-3</v>
      </c>
      <c r="H146" s="16"/>
      <c r="I146" s="22"/>
      <c r="J146" s="120"/>
      <c r="M146" s="88"/>
    </row>
    <row r="147" spans="1:13" ht="23.25" x14ac:dyDescent="0.25">
      <c r="A147" s="58" t="s">
        <v>51</v>
      </c>
      <c r="B147" s="30" t="s">
        <v>430</v>
      </c>
      <c r="C147" s="29" t="s">
        <v>571</v>
      </c>
      <c r="D147" s="9" t="s">
        <v>773</v>
      </c>
      <c r="E147" s="118">
        <v>0.77500000000000002</v>
      </c>
      <c r="F147" s="87">
        <v>0</v>
      </c>
      <c r="G147" s="87">
        <f t="shared" si="5"/>
        <v>0.77500000000000002</v>
      </c>
      <c r="I147" s="22"/>
      <c r="J147" s="120"/>
      <c r="M147" s="88"/>
    </row>
    <row r="148" spans="1:13" ht="34.5" x14ac:dyDescent="0.25">
      <c r="A148" s="58" t="s">
        <v>9</v>
      </c>
      <c r="B148" s="30" t="s">
        <v>351</v>
      </c>
      <c r="C148" s="29" t="s">
        <v>507</v>
      </c>
      <c r="D148" s="9" t="s">
        <v>945</v>
      </c>
      <c r="E148" s="118">
        <v>2.5999999999999999E-3</v>
      </c>
      <c r="F148" s="87">
        <v>0</v>
      </c>
      <c r="G148" s="87">
        <f t="shared" si="5"/>
        <v>2.5999999999999999E-3</v>
      </c>
      <c r="I148" s="22"/>
      <c r="J148" s="120"/>
      <c r="M148" s="88"/>
    </row>
    <row r="149" spans="1:13" ht="22.5" x14ac:dyDescent="0.25">
      <c r="A149" s="58" t="s">
        <v>9</v>
      </c>
      <c r="B149" s="28" t="s">
        <v>115</v>
      </c>
      <c r="C149" s="29" t="s">
        <v>116</v>
      </c>
      <c r="D149" s="9" t="s">
        <v>945</v>
      </c>
      <c r="E149" s="118">
        <v>2.6199999999999999E-3</v>
      </c>
      <c r="F149" s="87">
        <v>0</v>
      </c>
      <c r="G149" s="87">
        <f t="shared" si="5"/>
        <v>2.6199999999999999E-3</v>
      </c>
      <c r="I149" s="22"/>
      <c r="J149" s="120"/>
      <c r="M149" s="88"/>
    </row>
    <row r="150" spans="1:13" ht="22.5" x14ac:dyDescent="0.25">
      <c r="A150" s="58" t="s">
        <v>182</v>
      </c>
      <c r="B150" s="28" t="s">
        <v>204</v>
      </c>
      <c r="C150" s="29" t="s">
        <v>860</v>
      </c>
      <c r="D150" s="9" t="s">
        <v>774</v>
      </c>
      <c r="E150" s="118">
        <v>4.4999999999999998E-2</v>
      </c>
      <c r="F150" s="87">
        <v>0</v>
      </c>
      <c r="G150" s="87">
        <f t="shared" si="5"/>
        <v>4.4999999999999998E-2</v>
      </c>
      <c r="I150" s="22"/>
      <c r="J150" s="120"/>
      <c r="M150" s="88"/>
    </row>
    <row r="151" spans="1:13" ht="22.5" x14ac:dyDescent="0.25">
      <c r="A151" s="58" t="s">
        <v>9</v>
      </c>
      <c r="B151" s="30" t="s">
        <v>134</v>
      </c>
      <c r="C151" s="29" t="s">
        <v>135</v>
      </c>
      <c r="D151" s="9" t="s">
        <v>774</v>
      </c>
      <c r="E151" s="118">
        <v>0</v>
      </c>
      <c r="F151" s="87">
        <v>0</v>
      </c>
      <c r="G151" s="87">
        <f t="shared" si="5"/>
        <v>0</v>
      </c>
      <c r="I151" s="22"/>
      <c r="J151" s="120"/>
      <c r="M151" s="88"/>
    </row>
    <row r="152" spans="1:13" ht="22.5" x14ac:dyDescent="0.25">
      <c r="A152" s="58" t="s">
        <v>9</v>
      </c>
      <c r="B152" s="28" t="s">
        <v>432</v>
      </c>
      <c r="C152" s="29" t="s">
        <v>547</v>
      </c>
      <c r="D152" s="9" t="s">
        <v>945</v>
      </c>
      <c r="E152" s="118">
        <v>1.3089999999999999E-2</v>
      </c>
      <c r="F152" s="87">
        <v>0</v>
      </c>
      <c r="G152" s="87">
        <f t="shared" si="5"/>
        <v>1.3089999999999999E-2</v>
      </c>
      <c r="I152" s="22"/>
      <c r="J152" s="120"/>
      <c r="M152" s="88"/>
    </row>
    <row r="153" spans="1:13" ht="23.25" x14ac:dyDescent="0.25">
      <c r="A153" s="58" t="s">
        <v>27</v>
      </c>
      <c r="B153" s="30" t="s">
        <v>28</v>
      </c>
      <c r="C153" s="29" t="s">
        <v>861</v>
      </c>
      <c r="D153" s="9" t="s">
        <v>773</v>
      </c>
      <c r="E153" s="118">
        <v>0.22368100000000002</v>
      </c>
      <c r="F153" s="87">
        <v>0</v>
      </c>
      <c r="G153" s="87">
        <f t="shared" si="5"/>
        <v>0.22368100000000002</v>
      </c>
      <c r="I153" s="22"/>
      <c r="J153" s="120"/>
      <c r="M153" s="88"/>
    </row>
    <row r="154" spans="1:13" ht="23.25" x14ac:dyDescent="0.25">
      <c r="A154" s="58" t="s">
        <v>15</v>
      </c>
      <c r="B154" s="28" t="s">
        <v>785</v>
      </c>
      <c r="C154" s="29" t="s">
        <v>862</v>
      </c>
      <c r="D154" s="9" t="s">
        <v>945</v>
      </c>
      <c r="E154" s="118">
        <v>1.6800000000000002E-2</v>
      </c>
      <c r="F154" s="87">
        <v>0</v>
      </c>
      <c r="G154" s="87">
        <f t="shared" si="5"/>
        <v>1.6800000000000002E-2</v>
      </c>
      <c r="I154" s="22"/>
      <c r="J154" s="120"/>
      <c r="M154" s="88"/>
    </row>
    <row r="155" spans="1:13" ht="22.5" x14ac:dyDescent="0.25">
      <c r="A155" s="58" t="s">
        <v>182</v>
      </c>
      <c r="B155" s="28" t="s">
        <v>194</v>
      </c>
      <c r="C155" s="32" t="s">
        <v>863</v>
      </c>
      <c r="D155" s="9" t="s">
        <v>771</v>
      </c>
      <c r="E155" s="119">
        <v>2.1135000000000002</v>
      </c>
      <c r="F155" s="87">
        <v>0</v>
      </c>
      <c r="G155" s="87">
        <f t="shared" si="5"/>
        <v>2.1135000000000002</v>
      </c>
      <c r="I155" s="22"/>
      <c r="J155" s="120"/>
      <c r="M155" s="88"/>
    </row>
    <row r="156" spans="1:13" ht="22.5" x14ac:dyDescent="0.25">
      <c r="A156" s="58" t="s">
        <v>9</v>
      </c>
      <c r="B156" s="28" t="s">
        <v>136</v>
      </c>
      <c r="C156" s="29" t="s">
        <v>864</v>
      </c>
      <c r="D156" s="9" t="s">
        <v>773</v>
      </c>
      <c r="E156" s="119">
        <v>0.75</v>
      </c>
      <c r="F156" s="87">
        <v>0</v>
      </c>
      <c r="G156" s="87">
        <f t="shared" si="5"/>
        <v>0.75</v>
      </c>
      <c r="I156" s="22"/>
      <c r="J156" s="120"/>
      <c r="M156" s="88"/>
    </row>
    <row r="157" spans="1:13" ht="22.5" x14ac:dyDescent="0.25">
      <c r="A157" s="60" t="s">
        <v>9</v>
      </c>
      <c r="B157" s="26" t="s">
        <v>391</v>
      </c>
      <c r="C157" s="27" t="s">
        <v>538</v>
      </c>
      <c r="D157" s="9" t="s">
        <v>945</v>
      </c>
      <c r="E157" s="118">
        <v>5.4099999999999999E-3</v>
      </c>
      <c r="F157" s="87">
        <v>0</v>
      </c>
      <c r="G157" s="87">
        <f t="shared" si="5"/>
        <v>5.4099999999999999E-3</v>
      </c>
      <c r="I157" s="22"/>
      <c r="J157" s="120"/>
      <c r="M157" s="89"/>
    </row>
    <row r="158" spans="1:13" ht="22.5" x14ac:dyDescent="0.25">
      <c r="A158" s="60" t="s">
        <v>9</v>
      </c>
      <c r="B158" s="26" t="s">
        <v>384</v>
      </c>
      <c r="C158" s="27" t="s">
        <v>531</v>
      </c>
      <c r="D158" s="9" t="s">
        <v>945</v>
      </c>
      <c r="E158" s="118">
        <v>1.61E-2</v>
      </c>
      <c r="F158" s="87">
        <v>0</v>
      </c>
      <c r="G158" s="87">
        <f t="shared" si="5"/>
        <v>1.61E-2</v>
      </c>
      <c r="I158" s="22"/>
      <c r="J158" s="120"/>
      <c r="M158" s="88"/>
    </row>
    <row r="159" spans="1:13" ht="22.5" x14ac:dyDescent="0.25">
      <c r="A159" s="58" t="s">
        <v>9</v>
      </c>
      <c r="B159" s="26" t="s">
        <v>119</v>
      </c>
      <c r="C159" s="32" t="s">
        <v>118</v>
      </c>
      <c r="D159" s="9" t="s">
        <v>945</v>
      </c>
      <c r="E159" s="118">
        <v>6.6E-3</v>
      </c>
      <c r="F159" s="87">
        <v>0</v>
      </c>
      <c r="G159" s="87">
        <f t="shared" si="5"/>
        <v>6.6E-3</v>
      </c>
      <c r="I159" s="22"/>
      <c r="J159" s="120"/>
      <c r="M159" s="91"/>
    </row>
    <row r="160" spans="1:13" ht="22.5" x14ac:dyDescent="0.25">
      <c r="A160" s="58" t="s">
        <v>15</v>
      </c>
      <c r="B160" s="26" t="s">
        <v>324</v>
      </c>
      <c r="C160" s="32" t="s">
        <v>480</v>
      </c>
      <c r="D160" s="9" t="s">
        <v>947</v>
      </c>
      <c r="E160" s="118">
        <v>6.4000000000000005E-4</v>
      </c>
      <c r="F160" s="87">
        <v>0</v>
      </c>
      <c r="G160" s="87">
        <f t="shared" si="5"/>
        <v>6.4000000000000005E-4</v>
      </c>
      <c r="I160" s="22"/>
      <c r="J160" s="120"/>
      <c r="M160" s="91"/>
    </row>
    <row r="161" spans="1:13" ht="22.5" x14ac:dyDescent="0.25">
      <c r="A161" s="58" t="s">
        <v>9</v>
      </c>
      <c r="B161" s="28" t="s">
        <v>396</v>
      </c>
      <c r="C161" s="29" t="s">
        <v>47</v>
      </c>
      <c r="D161" s="9" t="s">
        <v>945</v>
      </c>
      <c r="E161" s="118">
        <v>1.54E-2</v>
      </c>
      <c r="F161" s="87">
        <v>0</v>
      </c>
      <c r="G161" s="87">
        <f t="shared" si="5"/>
        <v>1.54E-2</v>
      </c>
      <c r="I161" s="22"/>
      <c r="J161" s="120"/>
      <c r="M161" s="88"/>
    </row>
    <row r="162" spans="1:13" x14ac:dyDescent="0.25">
      <c r="A162" s="58" t="s">
        <v>182</v>
      </c>
      <c r="B162" s="28" t="s">
        <v>200</v>
      </c>
      <c r="C162" s="29" t="s">
        <v>865</v>
      </c>
      <c r="D162" s="9" t="s">
        <v>774</v>
      </c>
      <c r="E162" s="118">
        <v>0.123</v>
      </c>
      <c r="F162" s="87">
        <v>0</v>
      </c>
      <c r="G162" s="87">
        <f t="shared" si="5"/>
        <v>0.123</v>
      </c>
      <c r="I162" s="22"/>
      <c r="J162" s="120"/>
      <c r="M162" s="95"/>
    </row>
    <row r="163" spans="1:13" ht="22.5" x14ac:dyDescent="0.25">
      <c r="A163" s="58" t="s">
        <v>211</v>
      </c>
      <c r="B163" s="28" t="s">
        <v>231</v>
      </c>
      <c r="C163" s="29" t="s">
        <v>866</v>
      </c>
      <c r="D163" s="9" t="s">
        <v>946</v>
      </c>
      <c r="E163" s="118">
        <v>1.1632999999999999E-2</v>
      </c>
      <c r="F163" s="87">
        <v>0</v>
      </c>
      <c r="G163" s="87">
        <f t="shared" si="5"/>
        <v>1.1632999999999999E-2</v>
      </c>
      <c r="I163" s="22"/>
      <c r="J163" s="120"/>
      <c r="M163" s="95"/>
    </row>
    <row r="164" spans="1:13" ht="22.5" x14ac:dyDescent="0.25">
      <c r="A164" s="58" t="s">
        <v>211</v>
      </c>
      <c r="B164" s="28" t="s">
        <v>244</v>
      </c>
      <c r="C164" s="29" t="s">
        <v>867</v>
      </c>
      <c r="D164" s="9" t="s">
        <v>946</v>
      </c>
      <c r="E164" s="118">
        <v>1.35E-2</v>
      </c>
      <c r="F164" s="87">
        <v>0</v>
      </c>
      <c r="G164" s="87">
        <f t="shared" si="5"/>
        <v>1.35E-2</v>
      </c>
      <c r="I164" s="22"/>
      <c r="J164" s="120"/>
      <c r="M164" s="88"/>
    </row>
    <row r="165" spans="1:13" ht="22.5" x14ac:dyDescent="0.25">
      <c r="A165" s="58" t="s">
        <v>211</v>
      </c>
      <c r="B165" s="28" t="s">
        <v>245</v>
      </c>
      <c r="C165" s="29" t="s">
        <v>867</v>
      </c>
      <c r="D165" s="9" t="s">
        <v>946</v>
      </c>
      <c r="E165" s="119">
        <v>1.35E-2</v>
      </c>
      <c r="F165" s="87">
        <v>0</v>
      </c>
      <c r="G165" s="87">
        <f t="shared" si="5"/>
        <v>1.35E-2</v>
      </c>
      <c r="I165" s="22"/>
      <c r="J165" s="120"/>
      <c r="M165" s="90"/>
    </row>
    <row r="166" spans="1:13" ht="22.5" x14ac:dyDescent="0.25">
      <c r="A166" s="58" t="s">
        <v>9</v>
      </c>
      <c r="B166" s="28" t="s">
        <v>385</v>
      </c>
      <c r="C166" s="29" t="s">
        <v>532</v>
      </c>
      <c r="D166" s="9" t="s">
        <v>947</v>
      </c>
      <c r="E166" s="119">
        <v>1.5E-3</v>
      </c>
      <c r="F166" s="87">
        <v>0</v>
      </c>
      <c r="G166" s="87">
        <f t="shared" si="5"/>
        <v>1.5E-3</v>
      </c>
      <c r="I166" s="22"/>
      <c r="J166" s="120"/>
      <c r="M166" s="90"/>
    </row>
    <row r="167" spans="1:13" ht="22.5" x14ac:dyDescent="0.25">
      <c r="A167" s="58" t="s">
        <v>9</v>
      </c>
      <c r="B167" s="28" t="s">
        <v>176</v>
      </c>
      <c r="C167" s="29" t="s">
        <v>868</v>
      </c>
      <c r="D167" s="9" t="s">
        <v>774</v>
      </c>
      <c r="E167" s="118">
        <v>2.3E-2</v>
      </c>
      <c r="F167" s="87">
        <v>0</v>
      </c>
      <c r="G167" s="87">
        <f t="shared" si="5"/>
        <v>2.3E-2</v>
      </c>
      <c r="I167" s="22"/>
      <c r="J167" s="120"/>
      <c r="M167" s="90"/>
    </row>
    <row r="168" spans="1:13" ht="33.75" x14ac:dyDescent="0.25">
      <c r="A168" s="58" t="s">
        <v>182</v>
      </c>
      <c r="B168" s="28" t="s">
        <v>210</v>
      </c>
      <c r="C168" s="32" t="s">
        <v>869</v>
      </c>
      <c r="D168" s="9" t="s">
        <v>774</v>
      </c>
      <c r="E168" s="118">
        <v>0.21199999999999999</v>
      </c>
      <c r="F168" s="87">
        <v>0</v>
      </c>
      <c r="G168" s="87">
        <f t="shared" si="5"/>
        <v>0.21199999999999999</v>
      </c>
      <c r="I168" s="22"/>
      <c r="J168" s="120"/>
      <c r="M168" s="88"/>
    </row>
    <row r="169" spans="1:13" ht="22.5" x14ac:dyDescent="0.25">
      <c r="A169" s="58" t="s">
        <v>211</v>
      </c>
      <c r="B169" s="28" t="s">
        <v>427</v>
      </c>
      <c r="C169" s="32" t="s">
        <v>870</v>
      </c>
      <c r="D169" s="9" t="s">
        <v>774</v>
      </c>
      <c r="E169" s="118">
        <v>7.0000000000000007E-2</v>
      </c>
      <c r="F169" s="87">
        <v>0</v>
      </c>
      <c r="G169" s="87">
        <f t="shared" si="5"/>
        <v>7.0000000000000007E-2</v>
      </c>
      <c r="I169" s="22"/>
      <c r="J169" s="120"/>
      <c r="M169" s="88"/>
    </row>
    <row r="170" spans="1:13" ht="22.5" x14ac:dyDescent="0.25">
      <c r="A170" s="58" t="s">
        <v>9</v>
      </c>
      <c r="B170" s="31" t="s">
        <v>157</v>
      </c>
      <c r="C170" s="31" t="s">
        <v>158</v>
      </c>
      <c r="D170" s="9" t="s">
        <v>945</v>
      </c>
      <c r="E170" s="118">
        <v>3.2499999999999999E-3</v>
      </c>
      <c r="F170" s="87">
        <v>0</v>
      </c>
      <c r="G170" s="87">
        <f t="shared" si="5"/>
        <v>3.2499999999999999E-3</v>
      </c>
      <c r="I170" s="22"/>
      <c r="J170" s="120"/>
      <c r="M170" s="88"/>
    </row>
    <row r="171" spans="1:13" ht="22.5" x14ac:dyDescent="0.25">
      <c r="A171" s="58" t="s">
        <v>9</v>
      </c>
      <c r="B171" s="28" t="s">
        <v>175</v>
      </c>
      <c r="C171" s="29" t="s">
        <v>871</v>
      </c>
      <c r="D171" s="9" t="s">
        <v>774</v>
      </c>
      <c r="E171" s="118">
        <v>0.04</v>
      </c>
      <c r="F171" s="87">
        <v>0</v>
      </c>
      <c r="G171" s="87">
        <f t="shared" si="5"/>
        <v>0.04</v>
      </c>
      <c r="I171" s="22"/>
      <c r="J171" s="120"/>
      <c r="M171" s="88"/>
    </row>
    <row r="172" spans="1:13" ht="22.5" x14ac:dyDescent="0.25">
      <c r="A172" s="58" t="s">
        <v>9</v>
      </c>
      <c r="B172" s="28" t="s">
        <v>177</v>
      </c>
      <c r="C172" s="29" t="s">
        <v>872</v>
      </c>
      <c r="D172" s="9" t="s">
        <v>774</v>
      </c>
      <c r="E172" s="118">
        <v>7.0000000000000007E-2</v>
      </c>
      <c r="F172" s="87">
        <v>0</v>
      </c>
      <c r="G172" s="87">
        <f t="shared" si="5"/>
        <v>7.0000000000000007E-2</v>
      </c>
      <c r="I172" s="22"/>
      <c r="J172" s="120"/>
      <c r="M172" s="88"/>
    </row>
    <row r="173" spans="1:13" x14ac:dyDescent="0.25">
      <c r="A173" s="58" t="s">
        <v>211</v>
      </c>
      <c r="B173" s="28" t="s">
        <v>213</v>
      </c>
      <c r="C173" s="29" t="s">
        <v>769</v>
      </c>
      <c r="D173" s="9" t="s">
        <v>772</v>
      </c>
      <c r="E173" s="118">
        <v>0</v>
      </c>
      <c r="F173" s="87">
        <v>0</v>
      </c>
      <c r="G173" s="87">
        <f t="shared" ref="G173:G211" si="6">E173-F173</f>
        <v>0</v>
      </c>
      <c r="I173" s="22"/>
      <c r="J173" s="120"/>
      <c r="M173" s="88"/>
    </row>
    <row r="174" spans="1:13" ht="22.5" x14ac:dyDescent="0.25">
      <c r="A174" s="58" t="s">
        <v>211</v>
      </c>
      <c r="B174" s="28" t="s">
        <v>364</v>
      </c>
      <c r="C174" s="29" t="s">
        <v>516</v>
      </c>
      <c r="D174" s="9" t="s">
        <v>946</v>
      </c>
      <c r="E174" s="118">
        <v>2.5000000000000001E-2</v>
      </c>
      <c r="F174" s="87">
        <v>0</v>
      </c>
      <c r="G174" s="87">
        <f t="shared" si="6"/>
        <v>2.5000000000000001E-2</v>
      </c>
      <c r="I174" s="22"/>
      <c r="J174" s="120"/>
      <c r="M174" s="88"/>
    </row>
    <row r="175" spans="1:13" ht="34.5" x14ac:dyDescent="0.25">
      <c r="A175" s="58" t="s">
        <v>9</v>
      </c>
      <c r="B175" s="28" t="s">
        <v>163</v>
      </c>
      <c r="C175" s="32" t="s">
        <v>164</v>
      </c>
      <c r="D175" s="9" t="s">
        <v>947</v>
      </c>
      <c r="E175" s="119">
        <v>2.0000000000000001E-4</v>
      </c>
      <c r="F175" s="87">
        <v>0</v>
      </c>
      <c r="G175" s="87">
        <f t="shared" si="6"/>
        <v>2.0000000000000001E-4</v>
      </c>
      <c r="I175" s="22"/>
      <c r="J175" s="120"/>
      <c r="M175" s="88"/>
    </row>
    <row r="176" spans="1:13" ht="33.75" x14ac:dyDescent="0.25">
      <c r="A176" s="58" t="s">
        <v>9</v>
      </c>
      <c r="B176" s="28" t="s">
        <v>131</v>
      </c>
      <c r="C176" s="32" t="s">
        <v>132</v>
      </c>
      <c r="D176" s="9" t="s">
        <v>946</v>
      </c>
      <c r="E176" s="119">
        <v>0</v>
      </c>
      <c r="F176" s="87">
        <v>0</v>
      </c>
      <c r="G176" s="87">
        <f t="shared" si="6"/>
        <v>0</v>
      </c>
      <c r="I176" s="22"/>
      <c r="J176" s="120"/>
      <c r="M176" s="88"/>
    </row>
    <row r="177" spans="1:13" ht="22.5" x14ac:dyDescent="0.25">
      <c r="A177" s="58" t="s">
        <v>211</v>
      </c>
      <c r="B177" s="28" t="s">
        <v>366</v>
      </c>
      <c r="C177" s="32" t="s">
        <v>517</v>
      </c>
      <c r="D177" s="9" t="s">
        <v>946</v>
      </c>
      <c r="E177" s="118">
        <v>7.0000000000000001E-3</v>
      </c>
      <c r="F177" s="87">
        <v>0</v>
      </c>
      <c r="G177" s="87">
        <f t="shared" si="6"/>
        <v>7.0000000000000001E-3</v>
      </c>
      <c r="I177" s="22"/>
      <c r="J177" s="120"/>
      <c r="M177" s="88"/>
    </row>
    <row r="178" spans="1:13" ht="22.5" x14ac:dyDescent="0.25">
      <c r="A178" s="58" t="s">
        <v>9</v>
      </c>
      <c r="B178" s="30" t="s">
        <v>133</v>
      </c>
      <c r="C178" s="32" t="s">
        <v>761</v>
      </c>
      <c r="D178" s="9" t="s">
        <v>946</v>
      </c>
      <c r="E178" s="118">
        <v>6.0000000000000001E-3</v>
      </c>
      <c r="F178" s="87">
        <v>0</v>
      </c>
      <c r="G178" s="87">
        <f t="shared" si="6"/>
        <v>6.0000000000000001E-3</v>
      </c>
      <c r="H178" s="15"/>
      <c r="I178" s="22"/>
      <c r="J178" s="120"/>
      <c r="M178" s="88"/>
    </row>
    <row r="179" spans="1:13" ht="22.5" x14ac:dyDescent="0.25">
      <c r="A179" s="58" t="s">
        <v>9</v>
      </c>
      <c r="B179" s="30" t="s">
        <v>129</v>
      </c>
      <c r="C179" s="32" t="s">
        <v>130</v>
      </c>
      <c r="D179" s="9" t="s">
        <v>946</v>
      </c>
      <c r="E179" s="118">
        <v>5.0000000000000001E-4</v>
      </c>
      <c r="F179" s="87">
        <v>0</v>
      </c>
      <c r="G179" s="87">
        <f t="shared" si="6"/>
        <v>5.0000000000000001E-4</v>
      </c>
      <c r="H179" s="15"/>
      <c r="I179" s="22"/>
      <c r="J179" s="120"/>
      <c r="M179" s="88"/>
    </row>
    <row r="180" spans="1:13" ht="23.25" x14ac:dyDescent="0.25">
      <c r="A180" s="58" t="s">
        <v>67</v>
      </c>
      <c r="B180" s="30" t="s">
        <v>424</v>
      </c>
      <c r="C180" s="32" t="s">
        <v>824</v>
      </c>
      <c r="D180" s="9" t="s">
        <v>773</v>
      </c>
      <c r="E180" s="118">
        <v>0.21</v>
      </c>
      <c r="F180" s="87">
        <v>0</v>
      </c>
      <c r="G180" s="87">
        <f t="shared" si="6"/>
        <v>0.21</v>
      </c>
      <c r="H180" s="15"/>
      <c r="I180" s="22"/>
      <c r="J180" s="120"/>
      <c r="M180" s="88"/>
    </row>
    <row r="181" spans="1:13" ht="22.5" x14ac:dyDescent="0.25">
      <c r="A181" s="58" t="s">
        <v>67</v>
      </c>
      <c r="B181" s="28" t="s">
        <v>68</v>
      </c>
      <c r="C181" s="32" t="s">
        <v>69</v>
      </c>
      <c r="D181" s="9" t="s">
        <v>947</v>
      </c>
      <c r="E181" s="118">
        <v>7.7000000000000007E-4</v>
      </c>
      <c r="F181" s="87">
        <v>0</v>
      </c>
      <c r="G181" s="87">
        <f t="shared" si="6"/>
        <v>7.7000000000000007E-4</v>
      </c>
      <c r="H181" s="15"/>
      <c r="I181" s="22"/>
      <c r="J181" s="120"/>
      <c r="M181" s="88"/>
    </row>
    <row r="182" spans="1:13" ht="22.5" x14ac:dyDescent="0.25">
      <c r="A182" s="58" t="s">
        <v>9</v>
      </c>
      <c r="B182" s="30" t="s">
        <v>392</v>
      </c>
      <c r="C182" s="32" t="s">
        <v>539</v>
      </c>
      <c r="D182" s="9" t="s">
        <v>947</v>
      </c>
      <c r="E182" s="118">
        <v>1.6999999999999999E-3</v>
      </c>
      <c r="F182" s="87">
        <v>0</v>
      </c>
      <c r="G182" s="87">
        <f t="shared" si="6"/>
        <v>1.6999999999999999E-3</v>
      </c>
      <c r="I182" s="22"/>
      <c r="J182" s="120"/>
      <c r="M182" s="88"/>
    </row>
    <row r="183" spans="1:13" ht="23.25" x14ac:dyDescent="0.25">
      <c r="A183" s="58" t="s">
        <v>67</v>
      </c>
      <c r="B183" s="30" t="s">
        <v>388</v>
      </c>
      <c r="C183" s="32" t="s">
        <v>535</v>
      </c>
      <c r="D183" s="9" t="s">
        <v>947</v>
      </c>
      <c r="E183" s="118">
        <v>1.6999999999999999E-3</v>
      </c>
      <c r="F183" s="87">
        <v>0</v>
      </c>
      <c r="G183" s="87">
        <f t="shared" si="6"/>
        <v>1.6999999999999999E-3</v>
      </c>
      <c r="I183" s="22"/>
      <c r="J183" s="120"/>
      <c r="M183" s="88"/>
    </row>
    <row r="184" spans="1:13" ht="22.5" x14ac:dyDescent="0.25">
      <c r="A184" s="58" t="s">
        <v>9</v>
      </c>
      <c r="B184" s="28" t="s">
        <v>169</v>
      </c>
      <c r="C184" s="32" t="s">
        <v>170</v>
      </c>
      <c r="D184" s="9" t="s">
        <v>947</v>
      </c>
      <c r="E184" s="118">
        <v>1.9999999999999999E-6</v>
      </c>
      <c r="F184" s="87">
        <v>0</v>
      </c>
      <c r="G184" s="87">
        <f t="shared" si="6"/>
        <v>1.9999999999999999E-6</v>
      </c>
      <c r="I184" s="22"/>
      <c r="J184" s="120"/>
      <c r="M184" s="88"/>
    </row>
    <row r="185" spans="1:13" ht="22.5" x14ac:dyDescent="0.25">
      <c r="A185" s="58" t="s">
        <v>9</v>
      </c>
      <c r="B185" s="30" t="s">
        <v>389</v>
      </c>
      <c r="C185" s="32" t="s">
        <v>536</v>
      </c>
      <c r="D185" s="9" t="s">
        <v>947</v>
      </c>
      <c r="E185" s="119">
        <v>1.1999999999999999E-3</v>
      </c>
      <c r="F185" s="87">
        <v>0</v>
      </c>
      <c r="G185" s="87">
        <f t="shared" si="6"/>
        <v>1.1999999999999999E-3</v>
      </c>
      <c r="I185" s="22"/>
      <c r="J185" s="120"/>
      <c r="M185" s="88"/>
    </row>
    <row r="186" spans="1:13" ht="22.5" x14ac:dyDescent="0.25">
      <c r="A186" s="58" t="s">
        <v>9</v>
      </c>
      <c r="B186" s="28" t="s">
        <v>322</v>
      </c>
      <c r="C186" s="32" t="s">
        <v>478</v>
      </c>
      <c r="D186" s="9" t="s">
        <v>945</v>
      </c>
      <c r="E186" s="119">
        <v>2.1999999999999999E-2</v>
      </c>
      <c r="F186" s="87">
        <v>0</v>
      </c>
      <c r="G186" s="87">
        <f t="shared" si="6"/>
        <v>2.1999999999999999E-2</v>
      </c>
      <c r="I186" s="22"/>
      <c r="J186" s="120"/>
      <c r="M186" s="88"/>
    </row>
    <row r="187" spans="1:13" x14ac:dyDescent="0.25">
      <c r="A187" s="58" t="s">
        <v>67</v>
      </c>
      <c r="B187" s="28" t="s">
        <v>390</v>
      </c>
      <c r="C187" s="32" t="s">
        <v>537</v>
      </c>
      <c r="D187" s="9" t="s">
        <v>945</v>
      </c>
      <c r="E187" s="118">
        <v>3.8E-3</v>
      </c>
      <c r="F187" s="87">
        <v>0</v>
      </c>
      <c r="G187" s="87">
        <f t="shared" si="6"/>
        <v>3.8E-3</v>
      </c>
      <c r="I187" s="22"/>
      <c r="J187" s="120"/>
      <c r="M187" s="88"/>
    </row>
    <row r="188" spans="1:13" ht="23.25" x14ac:dyDescent="0.25">
      <c r="A188" s="58" t="s">
        <v>9</v>
      </c>
      <c r="B188" s="28" t="s">
        <v>316</v>
      </c>
      <c r="C188" s="32" t="s">
        <v>473</v>
      </c>
      <c r="D188" s="9" t="s">
        <v>774</v>
      </c>
      <c r="E188" s="118">
        <v>4.1140000000000003E-2</v>
      </c>
      <c r="F188" s="87">
        <v>0</v>
      </c>
      <c r="G188" s="87">
        <f t="shared" si="6"/>
        <v>4.1140000000000003E-2</v>
      </c>
      <c r="I188" s="22"/>
      <c r="J188" s="120"/>
      <c r="M188" s="88"/>
    </row>
    <row r="189" spans="1:13" ht="22.5" x14ac:dyDescent="0.25">
      <c r="A189" s="58" t="s">
        <v>9</v>
      </c>
      <c r="B189" s="28" t="s">
        <v>159</v>
      </c>
      <c r="C189" s="32" t="s">
        <v>160</v>
      </c>
      <c r="D189" s="9" t="s">
        <v>947</v>
      </c>
      <c r="E189" s="118">
        <v>1.9999999999999999E-6</v>
      </c>
      <c r="F189" s="87">
        <v>0</v>
      </c>
      <c r="G189" s="87">
        <f t="shared" si="6"/>
        <v>1.9999999999999999E-6</v>
      </c>
      <c r="I189" s="22"/>
      <c r="J189" s="120"/>
      <c r="M189" s="88"/>
    </row>
    <row r="190" spans="1:13" ht="22.5" x14ac:dyDescent="0.25">
      <c r="A190" s="59" t="s">
        <v>9</v>
      </c>
      <c r="B190" s="37" t="s">
        <v>302</v>
      </c>
      <c r="C190" s="38" t="s">
        <v>459</v>
      </c>
      <c r="D190" s="9" t="s">
        <v>947</v>
      </c>
      <c r="E190" s="118">
        <v>4.0000000000000002E-4</v>
      </c>
      <c r="F190" s="87">
        <v>0</v>
      </c>
      <c r="G190" s="87">
        <f t="shared" si="6"/>
        <v>4.0000000000000002E-4</v>
      </c>
      <c r="I190" s="22"/>
      <c r="J190" s="120"/>
      <c r="M190" s="91"/>
    </row>
    <row r="191" spans="1:13" ht="22.5" x14ac:dyDescent="0.25">
      <c r="A191" s="58" t="s">
        <v>39</v>
      </c>
      <c r="B191" s="28" t="s">
        <v>346</v>
      </c>
      <c r="C191" s="32" t="s">
        <v>503</v>
      </c>
      <c r="D191" s="9" t="s">
        <v>947</v>
      </c>
      <c r="E191" s="118">
        <v>2.3E-3</v>
      </c>
      <c r="F191" s="87">
        <v>0</v>
      </c>
      <c r="G191" s="87">
        <f t="shared" si="6"/>
        <v>2.3E-3</v>
      </c>
      <c r="I191" s="22"/>
      <c r="J191" s="120"/>
      <c r="M191" s="88"/>
    </row>
    <row r="192" spans="1:13" ht="22.5" x14ac:dyDescent="0.25">
      <c r="A192" s="58" t="s">
        <v>9</v>
      </c>
      <c r="B192" s="28" t="s">
        <v>350</v>
      </c>
      <c r="C192" s="32" t="s">
        <v>506</v>
      </c>
      <c r="D192" s="9" t="s">
        <v>945</v>
      </c>
      <c r="E192" s="118">
        <v>4.5999999999999999E-3</v>
      </c>
      <c r="F192" s="87">
        <v>0</v>
      </c>
      <c r="G192" s="87">
        <f t="shared" si="6"/>
        <v>4.5999999999999999E-3</v>
      </c>
      <c r="I192" s="22"/>
      <c r="J192" s="120"/>
      <c r="M192" s="88"/>
    </row>
    <row r="193" spans="1:13" x14ac:dyDescent="0.25">
      <c r="A193" s="58" t="s">
        <v>211</v>
      </c>
      <c r="B193" s="28" t="s">
        <v>247</v>
      </c>
      <c r="C193" s="32" t="s">
        <v>873</v>
      </c>
      <c r="D193" s="9" t="s">
        <v>945</v>
      </c>
      <c r="E193" s="118">
        <v>0.02</v>
      </c>
      <c r="F193" s="87">
        <v>0</v>
      </c>
      <c r="G193" s="87">
        <f t="shared" si="6"/>
        <v>0.02</v>
      </c>
      <c r="I193" s="22"/>
      <c r="J193" s="120"/>
      <c r="M193" s="88"/>
    </row>
    <row r="194" spans="1:13" ht="23.25" x14ac:dyDescent="0.25">
      <c r="A194" s="58" t="s">
        <v>51</v>
      </c>
      <c r="B194" s="28" t="s">
        <v>611</v>
      </c>
      <c r="C194" s="32" t="s">
        <v>874</v>
      </c>
      <c r="D194" s="9" t="s">
        <v>945</v>
      </c>
      <c r="E194" s="118">
        <v>8.9999999999999993E-3</v>
      </c>
      <c r="F194" s="87">
        <v>0</v>
      </c>
      <c r="G194" s="87">
        <f t="shared" si="6"/>
        <v>8.9999999999999993E-3</v>
      </c>
      <c r="I194" s="22"/>
      <c r="J194" s="120"/>
      <c r="M194" s="88"/>
    </row>
    <row r="195" spans="1:13" ht="22.5" x14ac:dyDescent="0.25">
      <c r="A195" s="58" t="s">
        <v>64</v>
      </c>
      <c r="B195" s="28" t="s">
        <v>65</v>
      </c>
      <c r="C195" s="32" t="s">
        <v>66</v>
      </c>
      <c r="D195" s="9" t="s">
        <v>946</v>
      </c>
      <c r="E195" s="119">
        <v>5.0000000000000004E-6</v>
      </c>
      <c r="F195" s="87">
        <v>0</v>
      </c>
      <c r="G195" s="87">
        <f t="shared" si="6"/>
        <v>5.0000000000000004E-6</v>
      </c>
      <c r="I195" s="22"/>
      <c r="J195" s="120"/>
      <c r="M195" s="88"/>
    </row>
    <row r="196" spans="1:13" ht="22.5" x14ac:dyDescent="0.25">
      <c r="A196" s="58" t="s">
        <v>9</v>
      </c>
      <c r="B196" s="28" t="s">
        <v>360</v>
      </c>
      <c r="C196" s="32" t="s">
        <v>513</v>
      </c>
      <c r="D196" s="9" t="s">
        <v>947</v>
      </c>
      <c r="E196" s="119">
        <v>1.1999999999999999E-3</v>
      </c>
      <c r="F196" s="87">
        <v>0</v>
      </c>
      <c r="G196" s="87">
        <f t="shared" si="6"/>
        <v>1.1999999999999999E-3</v>
      </c>
      <c r="I196" s="22"/>
      <c r="J196" s="120"/>
      <c r="M196" s="88"/>
    </row>
    <row r="197" spans="1:13" ht="23.25" x14ac:dyDescent="0.25">
      <c r="A197" s="58" t="s">
        <v>9</v>
      </c>
      <c r="B197" s="28" t="s">
        <v>343</v>
      </c>
      <c r="C197" s="32" t="s">
        <v>499</v>
      </c>
      <c r="D197" s="9" t="s">
        <v>947</v>
      </c>
      <c r="E197" s="118">
        <v>2.3999999999999998E-4</v>
      </c>
      <c r="F197" s="87">
        <v>0</v>
      </c>
      <c r="G197" s="87">
        <f t="shared" si="6"/>
        <v>2.3999999999999998E-4</v>
      </c>
      <c r="I197" s="22"/>
      <c r="J197" s="120"/>
      <c r="M197" s="88"/>
    </row>
    <row r="198" spans="1:13" ht="22.5" x14ac:dyDescent="0.25">
      <c r="A198" s="58" t="s">
        <v>9</v>
      </c>
      <c r="B198" s="28" t="s">
        <v>374</v>
      </c>
      <c r="C198" s="32" t="s">
        <v>523</v>
      </c>
      <c r="D198" s="9" t="s">
        <v>945</v>
      </c>
      <c r="E198" s="118">
        <v>5.5999999999999999E-3</v>
      </c>
      <c r="F198" s="87">
        <v>0</v>
      </c>
      <c r="G198" s="87">
        <f t="shared" si="6"/>
        <v>5.5999999999999999E-3</v>
      </c>
      <c r="I198" s="22"/>
      <c r="J198" s="120"/>
      <c r="M198" s="88"/>
    </row>
    <row r="199" spans="1:13" ht="23.25" x14ac:dyDescent="0.25">
      <c r="A199" s="58" t="s">
        <v>51</v>
      </c>
      <c r="B199" s="28" t="s">
        <v>607</v>
      </c>
      <c r="C199" s="32" t="s">
        <v>501</v>
      </c>
      <c r="D199" s="9" t="s">
        <v>945</v>
      </c>
      <c r="E199" s="118">
        <v>6.0000000000000001E-3</v>
      </c>
      <c r="F199" s="87">
        <v>0</v>
      </c>
      <c r="G199" s="87">
        <f t="shared" si="6"/>
        <v>6.0000000000000001E-3</v>
      </c>
      <c r="I199" s="22"/>
      <c r="J199" s="120"/>
      <c r="M199" s="88"/>
    </row>
    <row r="200" spans="1:13" ht="22.5" x14ac:dyDescent="0.25">
      <c r="A200" s="58" t="s">
        <v>182</v>
      </c>
      <c r="B200" s="28" t="s">
        <v>305</v>
      </c>
      <c r="C200" s="32" t="s">
        <v>463</v>
      </c>
      <c r="D200" s="9" t="s">
        <v>945</v>
      </c>
      <c r="E200" s="118">
        <v>3.2109999999999999E-3</v>
      </c>
      <c r="F200" s="87">
        <v>0</v>
      </c>
      <c r="G200" s="87">
        <f t="shared" si="6"/>
        <v>3.2109999999999999E-3</v>
      </c>
      <c r="I200" s="22"/>
      <c r="J200" s="120"/>
      <c r="M200" s="88"/>
    </row>
    <row r="201" spans="1:13" x14ac:dyDescent="0.25">
      <c r="A201" s="58" t="s">
        <v>51</v>
      </c>
      <c r="B201" s="28" t="s">
        <v>52</v>
      </c>
      <c r="C201" s="32" t="s">
        <v>875</v>
      </c>
      <c r="D201" s="9" t="s">
        <v>945</v>
      </c>
      <c r="E201" s="118">
        <v>4.0000000000000001E-3</v>
      </c>
      <c r="F201" s="87">
        <v>0</v>
      </c>
      <c r="G201" s="87">
        <f t="shared" si="6"/>
        <v>4.0000000000000001E-3</v>
      </c>
      <c r="I201" s="22"/>
      <c r="J201" s="120"/>
      <c r="M201" s="88"/>
    </row>
    <row r="202" spans="1:13" x14ac:dyDescent="0.25">
      <c r="A202" s="58" t="s">
        <v>211</v>
      </c>
      <c r="B202" s="37" t="s">
        <v>218</v>
      </c>
      <c r="C202" s="38" t="s">
        <v>219</v>
      </c>
      <c r="D202" s="9" t="s">
        <v>945</v>
      </c>
      <c r="E202" s="118">
        <v>8.0000000000000002E-3</v>
      </c>
      <c r="F202" s="87">
        <v>0</v>
      </c>
      <c r="G202" s="87">
        <f t="shared" si="6"/>
        <v>8.0000000000000002E-3</v>
      </c>
      <c r="I202" s="22"/>
      <c r="J202" s="120"/>
      <c r="M202" s="91"/>
    </row>
    <row r="203" spans="1:13" ht="22.5" x14ac:dyDescent="0.25">
      <c r="A203" s="58" t="s">
        <v>182</v>
      </c>
      <c r="B203" s="28" t="s">
        <v>418</v>
      </c>
      <c r="C203" s="29" t="s">
        <v>876</v>
      </c>
      <c r="D203" s="9" t="s">
        <v>774</v>
      </c>
      <c r="E203" s="118">
        <v>0.1</v>
      </c>
      <c r="F203" s="87">
        <v>0</v>
      </c>
      <c r="G203" s="87">
        <f t="shared" si="6"/>
        <v>0.1</v>
      </c>
      <c r="I203" s="22"/>
      <c r="J203" s="120"/>
      <c r="M203" s="88"/>
    </row>
    <row r="204" spans="1:13" ht="23.25" x14ac:dyDescent="0.25">
      <c r="A204" s="58" t="s">
        <v>9</v>
      </c>
      <c r="B204" s="28" t="s">
        <v>137</v>
      </c>
      <c r="C204" s="32" t="s">
        <v>138</v>
      </c>
      <c r="D204" s="9" t="s">
        <v>947</v>
      </c>
      <c r="E204" s="118">
        <v>2.1000000000000003E-3</v>
      </c>
      <c r="F204" s="87">
        <v>0</v>
      </c>
      <c r="G204" s="87">
        <f t="shared" si="6"/>
        <v>2.1000000000000003E-3</v>
      </c>
      <c r="I204" s="22"/>
      <c r="J204" s="120"/>
      <c r="M204" s="88"/>
    </row>
    <row r="205" spans="1:13" ht="33.75" x14ac:dyDescent="0.25">
      <c r="A205" s="58" t="s">
        <v>51</v>
      </c>
      <c r="B205" s="31" t="s">
        <v>60</v>
      </c>
      <c r="C205" s="39" t="s">
        <v>61</v>
      </c>
      <c r="D205" s="9" t="s">
        <v>774</v>
      </c>
      <c r="E205" s="119">
        <v>3.6999999999999998E-2</v>
      </c>
      <c r="F205" s="87">
        <v>0</v>
      </c>
      <c r="G205" s="87">
        <f t="shared" si="6"/>
        <v>3.6999999999999998E-2</v>
      </c>
      <c r="I205" s="22"/>
      <c r="J205" s="120"/>
      <c r="M205" s="88"/>
    </row>
    <row r="206" spans="1:13" ht="22.5" x14ac:dyDescent="0.25">
      <c r="A206" s="58" t="s">
        <v>211</v>
      </c>
      <c r="B206" s="28" t="s">
        <v>250</v>
      </c>
      <c r="C206" s="32" t="s">
        <v>877</v>
      </c>
      <c r="D206" s="9" t="s">
        <v>773</v>
      </c>
      <c r="E206" s="119">
        <v>0.85439999999999994</v>
      </c>
      <c r="F206" s="87">
        <v>0</v>
      </c>
      <c r="G206" s="87">
        <f t="shared" si="6"/>
        <v>0.85439999999999994</v>
      </c>
      <c r="I206" s="22"/>
      <c r="J206" s="120"/>
      <c r="M206" s="88"/>
    </row>
    <row r="207" spans="1:13" ht="22.5" x14ac:dyDescent="0.25">
      <c r="A207" s="58" t="s">
        <v>211</v>
      </c>
      <c r="B207" s="28" t="s">
        <v>406</v>
      </c>
      <c r="C207" s="32" t="s">
        <v>878</v>
      </c>
      <c r="D207" s="9" t="s">
        <v>774</v>
      </c>
      <c r="E207" s="118">
        <v>0.106</v>
      </c>
      <c r="F207" s="87">
        <v>0</v>
      </c>
      <c r="G207" s="87">
        <f t="shared" si="6"/>
        <v>0.106</v>
      </c>
      <c r="I207" s="22"/>
      <c r="J207" s="120"/>
      <c r="M207" s="88"/>
    </row>
    <row r="208" spans="1:13" ht="23.25" x14ac:dyDescent="0.25">
      <c r="A208" s="58" t="s">
        <v>9</v>
      </c>
      <c r="B208" s="28" t="s">
        <v>376</v>
      </c>
      <c r="C208" s="32" t="s">
        <v>525</v>
      </c>
      <c r="D208" s="9" t="s">
        <v>947</v>
      </c>
      <c r="E208" s="118">
        <v>2E-3</v>
      </c>
      <c r="F208" s="87">
        <v>0</v>
      </c>
      <c r="G208" s="87">
        <f t="shared" si="6"/>
        <v>2E-3</v>
      </c>
      <c r="I208" s="22"/>
      <c r="J208" s="120"/>
      <c r="M208" s="88"/>
    </row>
    <row r="209" spans="1:13" ht="22.5" x14ac:dyDescent="0.25">
      <c r="A209" s="114" t="s">
        <v>9</v>
      </c>
      <c r="B209" s="116" t="s">
        <v>377</v>
      </c>
      <c r="C209" s="32" t="s">
        <v>525</v>
      </c>
      <c r="D209" s="9" t="s">
        <v>947</v>
      </c>
      <c r="E209" s="118">
        <v>1.24E-3</v>
      </c>
      <c r="F209" s="87">
        <v>0</v>
      </c>
      <c r="G209" s="87">
        <f t="shared" si="6"/>
        <v>1.24E-3</v>
      </c>
      <c r="I209" s="22"/>
      <c r="J209" s="120"/>
      <c r="M209" s="88"/>
    </row>
    <row r="210" spans="1:13" ht="22.5" x14ac:dyDescent="0.25">
      <c r="A210" s="114" t="s">
        <v>9</v>
      </c>
      <c r="B210" s="116" t="s">
        <v>378</v>
      </c>
      <c r="C210" s="32" t="s">
        <v>525</v>
      </c>
      <c r="D210" s="9" t="s">
        <v>945</v>
      </c>
      <c r="E210" s="118">
        <v>3.5499999999999998E-3</v>
      </c>
      <c r="F210" s="87">
        <v>0</v>
      </c>
      <c r="G210" s="87">
        <f t="shared" si="6"/>
        <v>3.5499999999999998E-3</v>
      </c>
      <c r="I210" s="22"/>
      <c r="J210" s="120"/>
      <c r="M210" s="88"/>
    </row>
    <row r="211" spans="1:13" x14ac:dyDescent="0.25">
      <c r="A211" s="58" t="s">
        <v>24</v>
      </c>
      <c r="B211" s="28" t="s">
        <v>393</v>
      </c>
      <c r="C211" s="32" t="s">
        <v>540</v>
      </c>
      <c r="D211" s="9" t="s">
        <v>947</v>
      </c>
      <c r="E211" s="118">
        <v>1.9E-3</v>
      </c>
      <c r="F211" s="87">
        <v>0</v>
      </c>
      <c r="G211" s="87">
        <f t="shared" si="6"/>
        <v>1.9E-3</v>
      </c>
      <c r="I211" s="22"/>
      <c r="J211" s="120"/>
      <c r="M211" s="88"/>
    </row>
    <row r="212" spans="1:13" ht="22.5" x14ac:dyDescent="0.25">
      <c r="A212" s="58" t="s">
        <v>9</v>
      </c>
      <c r="B212" s="26" t="s">
        <v>330</v>
      </c>
      <c r="C212" s="39" t="s">
        <v>485</v>
      </c>
      <c r="D212" s="9" t="s">
        <v>947</v>
      </c>
      <c r="E212" s="118">
        <v>5.9999999999999995E-4</v>
      </c>
      <c r="F212" s="87">
        <v>0</v>
      </c>
      <c r="G212" s="87">
        <f t="shared" ref="G212:G271" si="7">E212-F212</f>
        <v>5.9999999999999995E-4</v>
      </c>
      <c r="I212" s="22"/>
      <c r="J212" s="120"/>
      <c r="M212" s="91"/>
    </row>
    <row r="213" spans="1:13" ht="22.5" x14ac:dyDescent="0.25">
      <c r="A213" s="61" t="s">
        <v>9</v>
      </c>
      <c r="B213" s="26" t="s">
        <v>331</v>
      </c>
      <c r="C213" s="32" t="s">
        <v>487</v>
      </c>
      <c r="D213" s="9" t="s">
        <v>945</v>
      </c>
      <c r="E213" s="118">
        <v>1.5E-3</v>
      </c>
      <c r="F213" s="87">
        <v>0</v>
      </c>
      <c r="G213" s="87">
        <f t="shared" si="7"/>
        <v>1.5E-3</v>
      </c>
      <c r="I213" s="22"/>
      <c r="J213" s="120"/>
      <c r="M213" s="91"/>
    </row>
    <row r="214" spans="1:13" ht="21" x14ac:dyDescent="0.25">
      <c r="A214" s="114" t="s">
        <v>9</v>
      </c>
      <c r="B214" s="32" t="s">
        <v>155</v>
      </c>
      <c r="C214" s="32" t="s">
        <v>156</v>
      </c>
      <c r="D214" s="9" t="s">
        <v>947</v>
      </c>
      <c r="E214" s="118">
        <v>2.8399999999999996E-3</v>
      </c>
      <c r="F214" s="87">
        <v>0</v>
      </c>
      <c r="G214" s="87">
        <f t="shared" si="7"/>
        <v>2.8399999999999996E-3</v>
      </c>
      <c r="I214" s="22"/>
      <c r="J214" s="120"/>
      <c r="M214" s="88"/>
    </row>
    <row r="215" spans="1:13" ht="23.25" x14ac:dyDescent="0.25">
      <c r="A215" s="58" t="s">
        <v>51</v>
      </c>
      <c r="B215" s="28" t="s">
        <v>414</v>
      </c>
      <c r="C215" s="32" t="s">
        <v>571</v>
      </c>
      <c r="D215" s="9" t="s">
        <v>774</v>
      </c>
      <c r="E215" s="119">
        <v>0.125</v>
      </c>
      <c r="F215" s="87">
        <v>0</v>
      </c>
      <c r="G215" s="87">
        <f t="shared" si="7"/>
        <v>0.125</v>
      </c>
      <c r="I215" s="22"/>
      <c r="J215" s="120"/>
      <c r="M215" s="88"/>
    </row>
    <row r="216" spans="1:13" ht="23.25" x14ac:dyDescent="0.25">
      <c r="A216" s="58" t="s">
        <v>51</v>
      </c>
      <c r="B216" s="28" t="s">
        <v>606</v>
      </c>
      <c r="C216" s="32" t="s">
        <v>500</v>
      </c>
      <c r="D216" s="9" t="s">
        <v>945</v>
      </c>
      <c r="E216" s="119">
        <v>4.0000000000000001E-3</v>
      </c>
      <c r="F216" s="87">
        <v>0</v>
      </c>
      <c r="G216" s="87">
        <f t="shared" si="7"/>
        <v>4.0000000000000001E-3</v>
      </c>
      <c r="I216" s="22"/>
      <c r="J216" s="120"/>
      <c r="M216" s="88"/>
    </row>
    <row r="217" spans="1:13" ht="23.25" x14ac:dyDescent="0.25">
      <c r="A217" s="58" t="s">
        <v>51</v>
      </c>
      <c r="B217" s="28" t="s">
        <v>786</v>
      </c>
      <c r="C217" s="32" t="s">
        <v>500</v>
      </c>
      <c r="D217" s="9" t="s">
        <v>945</v>
      </c>
      <c r="E217" s="118">
        <v>4.0000000000000001E-3</v>
      </c>
      <c r="F217" s="87">
        <v>0</v>
      </c>
      <c r="G217" s="87">
        <f t="shared" si="7"/>
        <v>4.0000000000000001E-3</v>
      </c>
      <c r="I217" s="22"/>
      <c r="J217" s="120"/>
      <c r="M217" s="88"/>
    </row>
    <row r="218" spans="1:13" ht="23.25" x14ac:dyDescent="0.25">
      <c r="A218" s="58" t="s">
        <v>182</v>
      </c>
      <c r="B218" s="28" t="s">
        <v>787</v>
      </c>
      <c r="C218" s="32" t="s">
        <v>879</v>
      </c>
      <c r="D218" s="9" t="s">
        <v>774</v>
      </c>
      <c r="E218" s="118">
        <v>3.1E-2</v>
      </c>
      <c r="F218" s="87">
        <v>0</v>
      </c>
      <c r="G218" s="87">
        <f t="shared" si="7"/>
        <v>3.1E-2</v>
      </c>
      <c r="I218" s="22"/>
      <c r="J218" s="120"/>
      <c r="M218" s="88"/>
    </row>
    <row r="219" spans="1:13" x14ac:dyDescent="0.25">
      <c r="A219" s="58" t="s">
        <v>182</v>
      </c>
      <c r="B219" s="26" t="s">
        <v>409</v>
      </c>
      <c r="C219" s="39" t="s">
        <v>880</v>
      </c>
      <c r="D219" s="9" t="s">
        <v>945</v>
      </c>
      <c r="E219" s="118">
        <v>0.03</v>
      </c>
      <c r="F219" s="87">
        <v>0</v>
      </c>
      <c r="G219" s="87">
        <f t="shared" si="7"/>
        <v>0.03</v>
      </c>
      <c r="I219" s="22"/>
      <c r="J219" s="120"/>
      <c r="M219" s="91"/>
    </row>
    <row r="220" spans="1:13" x14ac:dyDescent="0.25">
      <c r="A220" s="58" t="s">
        <v>182</v>
      </c>
      <c r="B220" s="28" t="s">
        <v>409</v>
      </c>
      <c r="C220" s="32" t="s">
        <v>881</v>
      </c>
      <c r="D220" s="9" t="s">
        <v>945</v>
      </c>
      <c r="E220" s="118">
        <v>2.3199999999999998E-2</v>
      </c>
      <c r="F220" s="87">
        <v>0</v>
      </c>
      <c r="G220" s="87">
        <f t="shared" si="7"/>
        <v>2.3199999999999998E-2</v>
      </c>
      <c r="I220" s="22"/>
      <c r="J220" s="120"/>
      <c r="M220" s="88"/>
    </row>
    <row r="221" spans="1:13" ht="22.5" x14ac:dyDescent="0.25">
      <c r="A221" s="58" t="s">
        <v>9</v>
      </c>
      <c r="B221" s="28" t="s">
        <v>295</v>
      </c>
      <c r="C221" s="32" t="s">
        <v>882</v>
      </c>
      <c r="D221" s="9" t="s">
        <v>945</v>
      </c>
      <c r="E221" s="118">
        <v>5.7999999999999996E-3</v>
      </c>
      <c r="F221" s="87">
        <v>0</v>
      </c>
      <c r="G221" s="87">
        <f t="shared" si="7"/>
        <v>5.7999999999999996E-3</v>
      </c>
      <c r="I221" s="22"/>
      <c r="J221" s="120"/>
      <c r="M221" s="88"/>
    </row>
    <row r="222" spans="1:13" ht="23.25" x14ac:dyDescent="0.25">
      <c r="A222" s="58" t="s">
        <v>9</v>
      </c>
      <c r="B222" s="28" t="s">
        <v>141</v>
      </c>
      <c r="C222" s="32" t="s">
        <v>142</v>
      </c>
      <c r="D222" s="9" t="s">
        <v>947</v>
      </c>
      <c r="E222" s="118">
        <v>2.0000000000000002E-5</v>
      </c>
      <c r="F222" s="87">
        <v>0</v>
      </c>
      <c r="G222" s="87">
        <f t="shared" si="7"/>
        <v>2.0000000000000002E-5</v>
      </c>
      <c r="I222" s="22"/>
      <c r="J222" s="120"/>
      <c r="M222" s="88"/>
    </row>
    <row r="223" spans="1:13" ht="22.5" x14ac:dyDescent="0.25">
      <c r="A223" s="58" t="s">
        <v>9</v>
      </c>
      <c r="B223" s="28" t="s">
        <v>291</v>
      </c>
      <c r="C223" s="29" t="s">
        <v>450</v>
      </c>
      <c r="D223" s="9" t="s">
        <v>945</v>
      </c>
      <c r="E223" s="118">
        <v>8.6E-3</v>
      </c>
      <c r="F223" s="87">
        <v>0</v>
      </c>
      <c r="G223" s="87">
        <f t="shared" si="7"/>
        <v>8.6E-3</v>
      </c>
      <c r="I223" s="22"/>
      <c r="J223" s="120"/>
      <c r="M223" s="88"/>
    </row>
    <row r="224" spans="1:13" x14ac:dyDescent="0.25">
      <c r="A224" s="58" t="s">
        <v>51</v>
      </c>
      <c r="B224" s="33" t="s">
        <v>53</v>
      </c>
      <c r="C224" s="29" t="s">
        <v>54</v>
      </c>
      <c r="D224" s="9" t="s">
        <v>947</v>
      </c>
      <c r="E224" s="118">
        <v>2.8999999999999998E-3</v>
      </c>
      <c r="F224" s="87">
        <v>0</v>
      </c>
      <c r="G224" s="87">
        <f t="shared" si="7"/>
        <v>2.8999999999999998E-3</v>
      </c>
      <c r="I224" s="22"/>
      <c r="J224" s="120"/>
      <c r="M224" s="88"/>
    </row>
    <row r="225" spans="1:13" ht="22.5" x14ac:dyDescent="0.25">
      <c r="A225" s="58" t="s">
        <v>211</v>
      </c>
      <c r="B225" s="28" t="s">
        <v>238</v>
      </c>
      <c r="C225" s="29" t="s">
        <v>859</v>
      </c>
      <c r="D225" s="9" t="s">
        <v>945</v>
      </c>
      <c r="E225" s="119">
        <v>6.4999999999999997E-3</v>
      </c>
      <c r="F225" s="87">
        <v>0</v>
      </c>
      <c r="G225" s="87">
        <f t="shared" si="7"/>
        <v>6.4999999999999997E-3</v>
      </c>
      <c r="I225" s="22"/>
      <c r="J225" s="120"/>
      <c r="M225" s="88"/>
    </row>
    <row r="226" spans="1:13" ht="22.5" x14ac:dyDescent="0.25">
      <c r="A226" s="58" t="s">
        <v>51</v>
      </c>
      <c r="B226" s="28" t="s">
        <v>352</v>
      </c>
      <c r="C226" s="29" t="s">
        <v>508</v>
      </c>
      <c r="D226" s="9" t="s">
        <v>947</v>
      </c>
      <c r="E226" s="119">
        <v>2E-3</v>
      </c>
      <c r="F226" s="87">
        <v>0</v>
      </c>
      <c r="G226" s="87">
        <f t="shared" si="7"/>
        <v>2E-3</v>
      </c>
      <c r="I226" s="22"/>
      <c r="J226" s="120"/>
      <c r="M226" s="94"/>
    </row>
    <row r="227" spans="1:13" ht="22.5" x14ac:dyDescent="0.25">
      <c r="A227" s="58" t="s">
        <v>9</v>
      </c>
      <c r="B227" s="28" t="s">
        <v>348</v>
      </c>
      <c r="C227" s="32" t="s">
        <v>504</v>
      </c>
      <c r="D227" s="9" t="s">
        <v>947</v>
      </c>
      <c r="E227" s="118">
        <v>1.4199999999999998E-3</v>
      </c>
      <c r="F227" s="87">
        <v>0</v>
      </c>
      <c r="G227" s="87">
        <f t="shared" si="7"/>
        <v>1.4199999999999998E-3</v>
      </c>
      <c r="I227" s="22"/>
      <c r="J227" s="120"/>
      <c r="M227" s="88"/>
    </row>
    <row r="228" spans="1:13" x14ac:dyDescent="0.25">
      <c r="A228" s="58" t="s">
        <v>51</v>
      </c>
      <c r="B228" s="28" t="s">
        <v>788</v>
      </c>
      <c r="C228" s="29" t="s">
        <v>883</v>
      </c>
      <c r="D228" s="9" t="s">
        <v>774</v>
      </c>
      <c r="E228" s="118">
        <v>0.11</v>
      </c>
      <c r="F228" s="87">
        <v>0</v>
      </c>
      <c r="G228" s="87">
        <f t="shared" si="7"/>
        <v>0.11</v>
      </c>
      <c r="I228" s="22"/>
      <c r="J228" s="120"/>
      <c r="M228" s="88"/>
    </row>
    <row r="229" spans="1:13" ht="23.25" x14ac:dyDescent="0.25">
      <c r="A229" s="58" t="s">
        <v>9</v>
      </c>
      <c r="B229" s="33" t="s">
        <v>304</v>
      </c>
      <c r="C229" s="29" t="s">
        <v>461</v>
      </c>
      <c r="D229" s="9" t="s">
        <v>947</v>
      </c>
      <c r="E229" s="118">
        <v>3.8500000000000001E-3</v>
      </c>
      <c r="F229" s="87">
        <v>0</v>
      </c>
      <c r="G229" s="87">
        <f t="shared" si="7"/>
        <v>3.8500000000000001E-3</v>
      </c>
      <c r="I229" s="22"/>
      <c r="J229" s="120"/>
      <c r="M229" s="96"/>
    </row>
    <row r="230" spans="1:13" ht="23.25" x14ac:dyDescent="0.25">
      <c r="A230" s="60" t="s">
        <v>9</v>
      </c>
      <c r="B230" s="26" t="s">
        <v>149</v>
      </c>
      <c r="C230" s="27" t="s">
        <v>144</v>
      </c>
      <c r="D230" s="9" t="s">
        <v>947</v>
      </c>
      <c r="E230" s="118">
        <v>1.5E-3</v>
      </c>
      <c r="F230" s="87">
        <v>0</v>
      </c>
      <c r="G230" s="87">
        <f t="shared" si="7"/>
        <v>1.5E-3</v>
      </c>
      <c r="I230" s="22"/>
      <c r="J230" s="120"/>
      <c r="M230" s="97"/>
    </row>
    <row r="231" spans="1:13" ht="22.5" x14ac:dyDescent="0.25">
      <c r="A231" s="58" t="s">
        <v>9</v>
      </c>
      <c r="B231" s="28" t="s">
        <v>397</v>
      </c>
      <c r="C231" s="32" t="s">
        <v>47</v>
      </c>
      <c r="D231" s="9" t="s">
        <v>945</v>
      </c>
      <c r="E231" s="118">
        <v>9.8000000000000014E-3</v>
      </c>
      <c r="F231" s="87">
        <v>0</v>
      </c>
      <c r="G231" s="87">
        <f t="shared" si="7"/>
        <v>9.8000000000000014E-3</v>
      </c>
      <c r="I231" s="22"/>
      <c r="J231" s="120"/>
      <c r="M231" s="88"/>
    </row>
    <row r="232" spans="1:13" ht="22.5" x14ac:dyDescent="0.25">
      <c r="A232" s="58" t="s">
        <v>39</v>
      </c>
      <c r="B232" s="28" t="s">
        <v>46</v>
      </c>
      <c r="C232" s="29" t="s">
        <v>47</v>
      </c>
      <c r="D232" s="9" t="s">
        <v>945</v>
      </c>
      <c r="E232" s="118">
        <v>1.6989999999999998E-2</v>
      </c>
      <c r="F232" s="87">
        <v>0</v>
      </c>
      <c r="G232" s="87">
        <f t="shared" si="7"/>
        <v>1.6989999999999998E-2</v>
      </c>
      <c r="I232" s="22"/>
      <c r="J232" s="120"/>
      <c r="M232" s="88"/>
    </row>
    <row r="233" spans="1:13" ht="22.5" x14ac:dyDescent="0.25">
      <c r="A233" s="58" t="s">
        <v>211</v>
      </c>
      <c r="B233" s="28" t="s">
        <v>417</v>
      </c>
      <c r="C233" s="29" t="s">
        <v>845</v>
      </c>
      <c r="D233" s="9" t="s">
        <v>945</v>
      </c>
      <c r="E233" s="118">
        <v>3.0000000000000001E-3</v>
      </c>
      <c r="F233" s="87">
        <v>0</v>
      </c>
      <c r="G233" s="87">
        <f t="shared" si="7"/>
        <v>3.0000000000000001E-3</v>
      </c>
      <c r="I233" s="22"/>
      <c r="J233" s="120"/>
      <c r="M233" s="88"/>
    </row>
    <row r="234" spans="1:13" ht="22.5" x14ac:dyDescent="0.25">
      <c r="A234" s="58" t="s">
        <v>9</v>
      </c>
      <c r="B234" s="28" t="s">
        <v>362</v>
      </c>
      <c r="C234" s="29" t="s">
        <v>514</v>
      </c>
      <c r="D234" s="9" t="s">
        <v>947</v>
      </c>
      <c r="E234" s="118">
        <v>2.8E-3</v>
      </c>
      <c r="F234" s="87">
        <v>0</v>
      </c>
      <c r="G234" s="87">
        <f t="shared" si="7"/>
        <v>2.8E-3</v>
      </c>
      <c r="I234" s="22"/>
      <c r="J234" s="120"/>
      <c r="M234" s="88"/>
    </row>
    <row r="235" spans="1:13" ht="23.25" x14ac:dyDescent="0.25">
      <c r="A235" s="58" t="s">
        <v>182</v>
      </c>
      <c r="B235" s="33" t="s">
        <v>206</v>
      </c>
      <c r="C235" s="29" t="s">
        <v>884</v>
      </c>
      <c r="D235" s="9" t="s">
        <v>945</v>
      </c>
      <c r="E235" s="119">
        <v>1.7000000000000001E-2</v>
      </c>
      <c r="F235" s="87">
        <v>0</v>
      </c>
      <c r="G235" s="87">
        <f t="shared" si="7"/>
        <v>1.7000000000000001E-2</v>
      </c>
      <c r="I235" s="22"/>
      <c r="J235" s="120"/>
      <c r="M235" s="94"/>
    </row>
    <row r="236" spans="1:13" ht="22.5" x14ac:dyDescent="0.25">
      <c r="A236" s="58" t="s">
        <v>9</v>
      </c>
      <c r="B236" s="33" t="s">
        <v>323</v>
      </c>
      <c r="C236" s="29" t="s">
        <v>479</v>
      </c>
      <c r="D236" s="9" t="s">
        <v>945</v>
      </c>
      <c r="E236" s="119">
        <v>5.9000000000000007E-3</v>
      </c>
      <c r="F236" s="87">
        <v>0</v>
      </c>
      <c r="G236" s="87">
        <f t="shared" si="7"/>
        <v>5.9000000000000007E-3</v>
      </c>
      <c r="I236" s="22"/>
      <c r="J236" s="120"/>
      <c r="M236" s="98"/>
    </row>
    <row r="237" spans="1:13" ht="22.5" x14ac:dyDescent="0.25">
      <c r="A237" s="58" t="s">
        <v>9</v>
      </c>
      <c r="B237" s="28" t="s">
        <v>315</v>
      </c>
      <c r="C237" s="29" t="s">
        <v>472</v>
      </c>
      <c r="D237" s="9" t="s">
        <v>947</v>
      </c>
      <c r="E237" s="118">
        <v>2.9999999999999997E-4</v>
      </c>
      <c r="F237" s="87">
        <v>0</v>
      </c>
      <c r="G237" s="87">
        <f t="shared" si="7"/>
        <v>2.9999999999999997E-4</v>
      </c>
      <c r="I237" s="22"/>
      <c r="J237" s="120"/>
      <c r="M237" s="88"/>
    </row>
    <row r="238" spans="1:13" ht="22.5" x14ac:dyDescent="0.25">
      <c r="A238" s="58" t="s">
        <v>9</v>
      </c>
      <c r="B238" s="28" t="s">
        <v>84</v>
      </c>
      <c r="C238" s="29" t="s">
        <v>885</v>
      </c>
      <c r="D238" s="9" t="s">
        <v>947</v>
      </c>
      <c r="E238" s="118">
        <v>1.4E-3</v>
      </c>
      <c r="F238" s="87">
        <v>0</v>
      </c>
      <c r="G238" s="87">
        <f t="shared" si="7"/>
        <v>1.4E-3</v>
      </c>
      <c r="I238" s="22"/>
      <c r="J238" s="120"/>
      <c r="M238" s="88"/>
    </row>
    <row r="239" spans="1:13" ht="22.5" x14ac:dyDescent="0.25">
      <c r="A239" s="58" t="s">
        <v>211</v>
      </c>
      <c r="B239" s="28" t="s">
        <v>256</v>
      </c>
      <c r="C239" s="29" t="s">
        <v>886</v>
      </c>
      <c r="D239" s="9" t="s">
        <v>945</v>
      </c>
      <c r="E239" s="118">
        <v>8.9999999999999993E-3</v>
      </c>
      <c r="F239" s="87">
        <v>0</v>
      </c>
      <c r="G239" s="87">
        <f t="shared" si="7"/>
        <v>8.9999999999999993E-3</v>
      </c>
      <c r="I239" s="22"/>
      <c r="J239" s="120"/>
      <c r="M239" s="88"/>
    </row>
    <row r="240" spans="1:13" x14ac:dyDescent="0.25">
      <c r="A240" s="58" t="s">
        <v>211</v>
      </c>
      <c r="B240" s="33" t="s">
        <v>266</v>
      </c>
      <c r="C240" s="29" t="s">
        <v>887</v>
      </c>
      <c r="D240" s="9" t="s">
        <v>773</v>
      </c>
      <c r="E240" s="118">
        <v>0.502</v>
      </c>
      <c r="F240" s="87">
        <v>0</v>
      </c>
      <c r="G240" s="87">
        <f t="shared" si="7"/>
        <v>0.502</v>
      </c>
      <c r="I240" s="22"/>
      <c r="J240" s="120"/>
      <c r="M240" s="94"/>
    </row>
    <row r="241" spans="1:13" ht="22.5" x14ac:dyDescent="0.25">
      <c r="A241" s="58" t="s">
        <v>211</v>
      </c>
      <c r="B241" s="28" t="s">
        <v>220</v>
      </c>
      <c r="C241" s="29" t="s">
        <v>221</v>
      </c>
      <c r="D241" s="9" t="s">
        <v>774</v>
      </c>
      <c r="E241" s="118">
        <v>0.05</v>
      </c>
      <c r="F241" s="87">
        <v>0</v>
      </c>
      <c r="G241" s="87">
        <f t="shared" si="7"/>
        <v>0.05</v>
      </c>
      <c r="I241" s="22"/>
      <c r="J241" s="120"/>
      <c r="M241" s="88"/>
    </row>
    <row r="242" spans="1:13" ht="22.5" x14ac:dyDescent="0.25">
      <c r="A242" s="58" t="s">
        <v>9</v>
      </c>
      <c r="B242" s="28" t="s">
        <v>380</v>
      </c>
      <c r="C242" s="29" t="s">
        <v>527</v>
      </c>
      <c r="D242" s="9" t="s">
        <v>945</v>
      </c>
      <c r="E242" s="118">
        <v>4.5100000000000001E-3</v>
      </c>
      <c r="F242" s="87">
        <v>0</v>
      </c>
      <c r="G242" s="87">
        <f t="shared" si="7"/>
        <v>4.5100000000000001E-3</v>
      </c>
      <c r="I242" s="22"/>
      <c r="J242" s="120"/>
      <c r="M242" s="88"/>
    </row>
    <row r="243" spans="1:13" ht="23.25" x14ac:dyDescent="0.25">
      <c r="A243" s="58" t="s">
        <v>9</v>
      </c>
      <c r="B243" s="28" t="s">
        <v>355</v>
      </c>
      <c r="C243" s="29" t="s">
        <v>888</v>
      </c>
      <c r="D243" s="9" t="s">
        <v>947</v>
      </c>
      <c r="E243" s="118">
        <v>6.1999999999999998E-3</v>
      </c>
      <c r="F243" s="87">
        <v>0</v>
      </c>
      <c r="G243" s="87">
        <f t="shared" si="7"/>
        <v>6.1999999999999998E-3</v>
      </c>
      <c r="I243" s="22"/>
      <c r="J243" s="120"/>
      <c r="M243" s="88"/>
    </row>
    <row r="244" spans="1:13" ht="22.5" x14ac:dyDescent="0.25">
      <c r="A244" s="58" t="s">
        <v>211</v>
      </c>
      <c r="B244" s="28" t="s">
        <v>239</v>
      </c>
      <c r="C244" s="29" t="s">
        <v>889</v>
      </c>
      <c r="D244" s="9" t="s">
        <v>946</v>
      </c>
      <c r="E244" s="118">
        <v>1.5599999999999999E-2</v>
      </c>
      <c r="F244" s="87">
        <v>0</v>
      </c>
      <c r="G244" s="87">
        <f t="shared" si="7"/>
        <v>1.5599999999999999E-2</v>
      </c>
      <c r="I244" s="22"/>
      <c r="J244" s="120"/>
      <c r="M244" s="88"/>
    </row>
    <row r="245" spans="1:13" x14ac:dyDescent="0.25">
      <c r="A245" s="58" t="s">
        <v>211</v>
      </c>
      <c r="B245" s="28" t="s">
        <v>408</v>
      </c>
      <c r="C245" s="29" t="s">
        <v>890</v>
      </c>
      <c r="D245" s="9" t="s">
        <v>774</v>
      </c>
      <c r="E245" s="119">
        <v>6.5000000000000002E-2</v>
      </c>
      <c r="F245" s="87">
        <v>0</v>
      </c>
      <c r="G245" s="87">
        <f t="shared" si="7"/>
        <v>6.5000000000000002E-2</v>
      </c>
      <c r="I245" s="22"/>
      <c r="J245" s="120"/>
      <c r="M245" s="88"/>
    </row>
    <row r="246" spans="1:13" ht="23.25" x14ac:dyDescent="0.25">
      <c r="A246" s="58" t="s">
        <v>9</v>
      </c>
      <c r="B246" s="28" t="s">
        <v>300</v>
      </c>
      <c r="C246" s="29" t="s">
        <v>456</v>
      </c>
      <c r="D246" s="9" t="s">
        <v>947</v>
      </c>
      <c r="E246" s="119">
        <v>1.1999999999999999E-3</v>
      </c>
      <c r="F246" s="87">
        <v>0</v>
      </c>
      <c r="G246" s="87">
        <f t="shared" si="7"/>
        <v>1.1999999999999999E-3</v>
      </c>
      <c r="I246" s="22"/>
      <c r="J246" s="120"/>
      <c r="M246" s="88"/>
    </row>
    <row r="247" spans="1:13" ht="23.25" x14ac:dyDescent="0.25">
      <c r="A247" s="58" t="s">
        <v>211</v>
      </c>
      <c r="B247" s="28" t="s">
        <v>415</v>
      </c>
      <c r="C247" s="29" t="s">
        <v>891</v>
      </c>
      <c r="D247" s="9" t="s">
        <v>947</v>
      </c>
      <c r="E247" s="118">
        <v>1E-3</v>
      </c>
      <c r="F247" s="87">
        <v>0</v>
      </c>
      <c r="G247" s="87">
        <f t="shared" si="7"/>
        <v>1E-3</v>
      </c>
      <c r="I247" s="22"/>
      <c r="J247" s="120"/>
      <c r="M247" s="88"/>
    </row>
    <row r="248" spans="1:13" x14ac:dyDescent="0.25">
      <c r="A248" s="63" t="s">
        <v>51</v>
      </c>
      <c r="B248" s="28" t="s">
        <v>62</v>
      </c>
      <c r="C248" s="29" t="s">
        <v>63</v>
      </c>
      <c r="D248" s="9" t="s">
        <v>947</v>
      </c>
      <c r="E248" s="118">
        <v>2.1199999999999999E-3</v>
      </c>
      <c r="F248" s="87">
        <v>0</v>
      </c>
      <c r="G248" s="87">
        <f t="shared" si="7"/>
        <v>2.1199999999999999E-3</v>
      </c>
      <c r="I248" s="22"/>
      <c r="J248" s="120"/>
      <c r="M248" s="88"/>
    </row>
    <row r="249" spans="1:13" ht="23.25" x14ac:dyDescent="0.25">
      <c r="A249" s="58" t="s">
        <v>51</v>
      </c>
      <c r="B249" s="28" t="s">
        <v>329</v>
      </c>
      <c r="C249" s="29" t="s">
        <v>484</v>
      </c>
      <c r="D249" s="9" t="s">
        <v>945</v>
      </c>
      <c r="E249" s="118">
        <v>3.8999999999999998E-3</v>
      </c>
      <c r="F249" s="87">
        <v>0</v>
      </c>
      <c r="G249" s="87">
        <f t="shared" si="7"/>
        <v>3.8999999999999998E-3</v>
      </c>
      <c r="I249" s="22"/>
      <c r="J249" s="120"/>
      <c r="M249" s="88"/>
    </row>
    <row r="250" spans="1:13" ht="23.25" x14ac:dyDescent="0.25">
      <c r="A250" s="58" t="s">
        <v>9</v>
      </c>
      <c r="B250" s="28" t="s">
        <v>356</v>
      </c>
      <c r="C250" s="29" t="s">
        <v>888</v>
      </c>
      <c r="D250" s="9" t="s">
        <v>945</v>
      </c>
      <c r="E250" s="118">
        <v>6.1999999999999998E-3</v>
      </c>
      <c r="F250" s="87">
        <v>0</v>
      </c>
      <c r="G250" s="87">
        <f t="shared" si="7"/>
        <v>6.1999999999999998E-3</v>
      </c>
      <c r="I250" s="22"/>
      <c r="J250" s="120"/>
      <c r="M250" s="88"/>
    </row>
    <row r="251" spans="1:13" ht="23.25" x14ac:dyDescent="0.25">
      <c r="A251" s="58" t="s">
        <v>9</v>
      </c>
      <c r="B251" s="28" t="s">
        <v>342</v>
      </c>
      <c r="C251" s="29" t="s">
        <v>498</v>
      </c>
      <c r="D251" s="9" t="s">
        <v>945</v>
      </c>
      <c r="E251" s="118">
        <v>2.3E-3</v>
      </c>
      <c r="F251" s="87">
        <v>0</v>
      </c>
      <c r="G251" s="87">
        <f t="shared" si="7"/>
        <v>2.3E-3</v>
      </c>
      <c r="I251" s="22"/>
      <c r="J251" s="120"/>
      <c r="M251" s="88"/>
    </row>
    <row r="252" spans="1:13" ht="23.25" x14ac:dyDescent="0.25">
      <c r="A252" s="64" t="s">
        <v>9</v>
      </c>
      <c r="B252" s="34" t="s">
        <v>85</v>
      </c>
      <c r="C252" s="35" t="s">
        <v>86</v>
      </c>
      <c r="D252" s="9" t="s">
        <v>947</v>
      </c>
      <c r="E252" s="118">
        <v>0</v>
      </c>
      <c r="F252" s="87">
        <v>0</v>
      </c>
      <c r="G252" s="87">
        <f t="shared" si="7"/>
        <v>0</v>
      </c>
      <c r="I252" s="22"/>
      <c r="J252" s="120"/>
      <c r="M252" s="91"/>
    </row>
    <row r="253" spans="1:13" ht="23.25" x14ac:dyDescent="0.25">
      <c r="A253" s="58" t="s">
        <v>51</v>
      </c>
      <c r="B253" s="28" t="s">
        <v>610</v>
      </c>
      <c r="C253" s="29" t="s">
        <v>892</v>
      </c>
      <c r="D253" s="9" t="s">
        <v>773</v>
      </c>
      <c r="E253" s="118">
        <v>0.24</v>
      </c>
      <c r="F253" s="87">
        <v>0</v>
      </c>
      <c r="G253" s="87">
        <f t="shared" si="7"/>
        <v>0.24</v>
      </c>
      <c r="I253" s="22"/>
      <c r="J253" s="120"/>
      <c r="M253" s="88"/>
    </row>
    <row r="254" spans="1:13" ht="22.5" x14ac:dyDescent="0.25">
      <c r="A254" s="58" t="s">
        <v>9</v>
      </c>
      <c r="B254" s="28" t="s">
        <v>298</v>
      </c>
      <c r="C254" s="29" t="s">
        <v>454</v>
      </c>
      <c r="D254" s="9" t="s">
        <v>945</v>
      </c>
      <c r="E254" s="118">
        <v>2.3999999999999998E-3</v>
      </c>
      <c r="F254" s="87">
        <v>0</v>
      </c>
      <c r="G254" s="87">
        <f t="shared" si="7"/>
        <v>2.3999999999999998E-3</v>
      </c>
      <c r="I254" s="22"/>
      <c r="J254" s="120"/>
      <c r="M254" s="88"/>
    </row>
    <row r="255" spans="1:13" ht="22.5" x14ac:dyDescent="0.25">
      <c r="A255" s="58" t="s">
        <v>211</v>
      </c>
      <c r="B255" s="33" t="s">
        <v>240</v>
      </c>
      <c r="C255" s="29" t="s">
        <v>889</v>
      </c>
      <c r="D255" s="9" t="s">
        <v>946</v>
      </c>
      <c r="E255" s="119">
        <v>1.8800000000000001E-2</v>
      </c>
      <c r="F255" s="87">
        <v>0</v>
      </c>
      <c r="G255" s="87">
        <f t="shared" si="7"/>
        <v>1.8800000000000001E-2</v>
      </c>
      <c r="I255" s="22"/>
      <c r="J255" s="120"/>
      <c r="M255" s="90"/>
    </row>
    <row r="256" spans="1:13" x14ac:dyDescent="0.25">
      <c r="A256" s="58" t="s">
        <v>211</v>
      </c>
      <c r="B256" s="65" t="s">
        <v>261</v>
      </c>
      <c r="C256" s="29" t="s">
        <v>893</v>
      </c>
      <c r="D256" s="9" t="s">
        <v>946</v>
      </c>
      <c r="E256" s="119">
        <v>1.0999999999999999E-2</v>
      </c>
      <c r="F256" s="87">
        <v>0</v>
      </c>
      <c r="G256" s="87">
        <f t="shared" si="7"/>
        <v>1.0999999999999999E-2</v>
      </c>
      <c r="I256" s="22"/>
      <c r="J256" s="120"/>
      <c r="M256" s="90"/>
    </row>
    <row r="257" spans="1:13" x14ac:dyDescent="0.25">
      <c r="A257" s="58" t="s">
        <v>211</v>
      </c>
      <c r="B257" s="66" t="s">
        <v>262</v>
      </c>
      <c r="C257" s="29" t="s">
        <v>893</v>
      </c>
      <c r="D257" s="9" t="s">
        <v>946</v>
      </c>
      <c r="E257" s="118">
        <v>1.0500000000000001E-2</v>
      </c>
      <c r="F257" s="87">
        <v>0</v>
      </c>
      <c r="G257" s="87">
        <f t="shared" si="7"/>
        <v>1.0500000000000001E-2</v>
      </c>
      <c r="I257" s="22"/>
      <c r="J257" s="120"/>
      <c r="M257" s="88"/>
    </row>
    <row r="258" spans="1:13" ht="22.5" x14ac:dyDescent="0.25">
      <c r="A258" s="58" t="s">
        <v>211</v>
      </c>
      <c r="B258" s="28" t="s">
        <v>241</v>
      </c>
      <c r="C258" s="29" t="s">
        <v>889</v>
      </c>
      <c r="D258" s="9" t="s">
        <v>946</v>
      </c>
      <c r="E258" s="118">
        <v>1.12E-2</v>
      </c>
      <c r="F258" s="87">
        <v>0</v>
      </c>
      <c r="G258" s="87">
        <f t="shared" si="7"/>
        <v>1.12E-2</v>
      </c>
      <c r="I258" s="22"/>
      <c r="J258" s="120"/>
      <c r="M258" s="88"/>
    </row>
    <row r="259" spans="1:13" ht="22.5" x14ac:dyDescent="0.25">
      <c r="A259" s="58" t="s">
        <v>211</v>
      </c>
      <c r="B259" s="28" t="s">
        <v>242</v>
      </c>
      <c r="C259" s="29" t="s">
        <v>889</v>
      </c>
      <c r="D259" s="9" t="s">
        <v>946</v>
      </c>
      <c r="E259" s="118">
        <v>1.6899999999999998E-2</v>
      </c>
      <c r="F259" s="87">
        <v>0</v>
      </c>
      <c r="G259" s="87">
        <f t="shared" si="7"/>
        <v>1.6899999999999998E-2</v>
      </c>
      <c r="I259" s="22"/>
      <c r="J259" s="120"/>
      <c r="M259" s="88"/>
    </row>
    <row r="260" spans="1:13" ht="22.5" x14ac:dyDescent="0.25">
      <c r="A260" s="58" t="s">
        <v>211</v>
      </c>
      <c r="B260" s="28" t="s">
        <v>257</v>
      </c>
      <c r="C260" s="29" t="s">
        <v>894</v>
      </c>
      <c r="D260" s="9" t="s">
        <v>946</v>
      </c>
      <c r="E260" s="118">
        <v>3.7100000000000001E-2</v>
      </c>
      <c r="F260" s="87">
        <v>0</v>
      </c>
      <c r="G260" s="87">
        <f t="shared" si="7"/>
        <v>3.7100000000000001E-2</v>
      </c>
      <c r="I260" s="22"/>
      <c r="J260" s="120"/>
      <c r="M260" s="88"/>
    </row>
    <row r="261" spans="1:13" ht="22.5" x14ac:dyDescent="0.25">
      <c r="A261" s="58" t="s">
        <v>211</v>
      </c>
      <c r="B261" s="28" t="s">
        <v>258</v>
      </c>
      <c r="C261" s="29" t="s">
        <v>895</v>
      </c>
      <c r="D261" s="9" t="s">
        <v>946</v>
      </c>
      <c r="E261" s="118">
        <v>1.9050000000000001E-2</v>
      </c>
      <c r="F261" s="87">
        <v>0</v>
      </c>
      <c r="G261" s="87">
        <f t="shared" si="7"/>
        <v>1.9050000000000001E-2</v>
      </c>
      <c r="I261" s="22"/>
      <c r="J261" s="120"/>
      <c r="M261" s="88"/>
    </row>
    <row r="262" spans="1:13" ht="22.5" x14ac:dyDescent="0.25">
      <c r="A262" s="58" t="s">
        <v>211</v>
      </c>
      <c r="B262" s="28" t="s">
        <v>248</v>
      </c>
      <c r="C262" s="29" t="s">
        <v>896</v>
      </c>
      <c r="D262" s="9" t="s">
        <v>946</v>
      </c>
      <c r="E262" s="118">
        <v>3.6119999999999999E-2</v>
      </c>
      <c r="F262" s="87">
        <v>0</v>
      </c>
      <c r="G262" s="87">
        <f t="shared" si="7"/>
        <v>3.6119999999999999E-2</v>
      </c>
      <c r="I262" s="22"/>
      <c r="J262" s="120"/>
      <c r="M262" s="88"/>
    </row>
    <row r="263" spans="1:13" ht="22.5" x14ac:dyDescent="0.25">
      <c r="A263" s="58" t="s">
        <v>211</v>
      </c>
      <c r="B263" s="28" t="s">
        <v>243</v>
      </c>
      <c r="C263" s="29" t="s">
        <v>889</v>
      </c>
      <c r="D263" s="9" t="s">
        <v>946</v>
      </c>
      <c r="E263" s="118">
        <v>2.5000000000000001E-2</v>
      </c>
      <c r="F263" s="87">
        <v>0</v>
      </c>
      <c r="G263" s="87">
        <f t="shared" si="7"/>
        <v>2.5000000000000001E-2</v>
      </c>
      <c r="I263" s="22"/>
      <c r="J263" s="120"/>
      <c r="M263" s="88"/>
    </row>
    <row r="264" spans="1:13" ht="22.5" x14ac:dyDescent="0.25">
      <c r="A264" s="58" t="s">
        <v>211</v>
      </c>
      <c r="B264" s="28" t="s">
        <v>246</v>
      </c>
      <c r="C264" s="29" t="s">
        <v>867</v>
      </c>
      <c r="D264" s="9" t="s">
        <v>946</v>
      </c>
      <c r="E264" s="118">
        <v>1.35E-2</v>
      </c>
      <c r="F264" s="87">
        <v>0</v>
      </c>
      <c r="G264" s="87">
        <f t="shared" si="7"/>
        <v>1.35E-2</v>
      </c>
      <c r="I264" s="22"/>
      <c r="J264" s="120"/>
      <c r="M264" s="88"/>
    </row>
    <row r="265" spans="1:13" ht="22.5" x14ac:dyDescent="0.25">
      <c r="A265" s="58" t="s">
        <v>211</v>
      </c>
      <c r="B265" s="28" t="s">
        <v>249</v>
      </c>
      <c r="C265" s="29" t="s">
        <v>896</v>
      </c>
      <c r="D265" s="9" t="s">
        <v>946</v>
      </c>
      <c r="E265" s="119">
        <v>2.0063999999999999E-2</v>
      </c>
      <c r="F265" s="87">
        <v>0</v>
      </c>
      <c r="G265" s="87">
        <f t="shared" si="7"/>
        <v>2.0063999999999999E-2</v>
      </c>
      <c r="I265" s="22"/>
      <c r="J265" s="120"/>
      <c r="M265" s="88"/>
    </row>
    <row r="266" spans="1:13" x14ac:dyDescent="0.25">
      <c r="A266" s="58" t="s">
        <v>211</v>
      </c>
      <c r="B266" s="28" t="s">
        <v>265</v>
      </c>
      <c r="C266" s="29" t="s">
        <v>573</v>
      </c>
      <c r="D266" s="9" t="s">
        <v>946</v>
      </c>
      <c r="E266" s="119">
        <v>0.04</v>
      </c>
      <c r="F266" s="87">
        <v>0</v>
      </c>
      <c r="G266" s="87">
        <f t="shared" si="7"/>
        <v>0.04</v>
      </c>
      <c r="I266" s="22"/>
      <c r="J266" s="120"/>
      <c r="M266" s="88"/>
    </row>
    <row r="267" spans="1:13" ht="34.5" x14ac:dyDescent="0.25">
      <c r="A267" s="58" t="s">
        <v>9</v>
      </c>
      <c r="B267" s="28" t="s">
        <v>179</v>
      </c>
      <c r="C267" s="29" t="s">
        <v>897</v>
      </c>
      <c r="D267" s="9" t="s">
        <v>946</v>
      </c>
      <c r="E267" s="118">
        <v>0.02</v>
      </c>
      <c r="F267" s="87">
        <v>0</v>
      </c>
      <c r="G267" s="87">
        <f t="shared" si="7"/>
        <v>0.02</v>
      </c>
      <c r="I267" s="22"/>
      <c r="J267" s="120"/>
      <c r="M267" s="88"/>
    </row>
    <row r="268" spans="1:13" ht="22.5" x14ac:dyDescent="0.25">
      <c r="A268" s="58" t="s">
        <v>9</v>
      </c>
      <c r="B268" s="33" t="s">
        <v>435</v>
      </c>
      <c r="C268" s="29" t="s">
        <v>549</v>
      </c>
      <c r="D268" s="9" t="s">
        <v>946</v>
      </c>
      <c r="E268" s="118">
        <v>1.1000000000000001E-3</v>
      </c>
      <c r="F268" s="87">
        <v>0</v>
      </c>
      <c r="G268" s="87">
        <f t="shared" si="7"/>
        <v>1.1000000000000001E-3</v>
      </c>
      <c r="I268" s="22"/>
      <c r="J268" s="120"/>
      <c r="M268" s="88"/>
    </row>
    <row r="269" spans="1:13" ht="22.5" x14ac:dyDescent="0.25">
      <c r="A269" s="58" t="s">
        <v>9</v>
      </c>
      <c r="B269" s="33" t="s">
        <v>308</v>
      </c>
      <c r="C269" s="29" t="s">
        <v>465</v>
      </c>
      <c r="D269" s="9" t="s">
        <v>947</v>
      </c>
      <c r="E269" s="118">
        <v>0</v>
      </c>
      <c r="F269" s="87">
        <v>0</v>
      </c>
      <c r="G269" s="87">
        <f t="shared" si="7"/>
        <v>0</v>
      </c>
      <c r="I269" s="22"/>
      <c r="J269" s="120"/>
      <c r="M269" s="88"/>
    </row>
    <row r="270" spans="1:13" ht="23.25" x14ac:dyDescent="0.25">
      <c r="A270" s="58" t="s">
        <v>9</v>
      </c>
      <c r="B270" s="33" t="s">
        <v>327</v>
      </c>
      <c r="C270" s="29" t="s">
        <v>483</v>
      </c>
      <c r="D270" s="9" t="s">
        <v>945</v>
      </c>
      <c r="E270" s="118">
        <v>7.4999999999999997E-3</v>
      </c>
      <c r="F270" s="87">
        <v>0</v>
      </c>
      <c r="G270" s="87">
        <f t="shared" si="7"/>
        <v>7.4999999999999997E-3</v>
      </c>
      <c r="I270" s="22"/>
      <c r="J270" s="120"/>
      <c r="M270" s="90"/>
    </row>
    <row r="271" spans="1:13" ht="22.5" x14ac:dyDescent="0.25">
      <c r="A271" s="58" t="s">
        <v>39</v>
      </c>
      <c r="B271" s="33" t="s">
        <v>347</v>
      </c>
      <c r="C271" s="29" t="s">
        <v>503</v>
      </c>
      <c r="D271" s="9" t="s">
        <v>947</v>
      </c>
      <c r="E271" s="118">
        <v>1.1999999999999999E-3</v>
      </c>
      <c r="F271" s="87">
        <v>0</v>
      </c>
      <c r="G271" s="87">
        <f t="shared" si="7"/>
        <v>1.1999999999999999E-3</v>
      </c>
      <c r="I271" s="22"/>
      <c r="J271" s="120"/>
      <c r="M271" s="90"/>
    </row>
    <row r="272" spans="1:13" ht="22.5" x14ac:dyDescent="0.25">
      <c r="A272" s="58" t="s">
        <v>9</v>
      </c>
      <c r="B272" s="33" t="s">
        <v>113</v>
      </c>
      <c r="C272" s="29" t="s">
        <v>114</v>
      </c>
      <c r="D272" s="9" t="s">
        <v>945</v>
      </c>
      <c r="E272" s="118">
        <v>3.3999999999999998E-3</v>
      </c>
      <c r="F272" s="87">
        <v>0</v>
      </c>
      <c r="G272" s="87">
        <f t="shared" ref="G272:G328" si="8">E272-F272</f>
        <v>3.3999999999999998E-3</v>
      </c>
      <c r="I272" s="22"/>
      <c r="J272" s="120"/>
      <c r="M272" s="90"/>
    </row>
    <row r="273" spans="1:13" ht="22.5" x14ac:dyDescent="0.25">
      <c r="A273" s="58" t="s">
        <v>9</v>
      </c>
      <c r="B273" s="28" t="s">
        <v>339</v>
      </c>
      <c r="C273" s="29" t="s">
        <v>496</v>
      </c>
      <c r="D273" s="9" t="s">
        <v>947</v>
      </c>
      <c r="E273" s="118">
        <v>2.8E-3</v>
      </c>
      <c r="F273" s="87">
        <v>0</v>
      </c>
      <c r="G273" s="87">
        <f t="shared" si="8"/>
        <v>2.8E-3</v>
      </c>
      <c r="I273" s="22"/>
      <c r="J273" s="120"/>
      <c r="M273" s="90"/>
    </row>
    <row r="274" spans="1:13" ht="45" x14ac:dyDescent="0.25">
      <c r="A274" s="58" t="s">
        <v>9</v>
      </c>
      <c r="B274" s="28" t="s">
        <v>124</v>
      </c>
      <c r="C274" s="29" t="s">
        <v>123</v>
      </c>
      <c r="D274" s="9" t="s">
        <v>947</v>
      </c>
      <c r="E274" s="118">
        <v>2.0000000000000002E-5</v>
      </c>
      <c r="F274" s="87">
        <v>0</v>
      </c>
      <c r="G274" s="87">
        <f t="shared" si="8"/>
        <v>2.0000000000000002E-5</v>
      </c>
      <c r="I274" s="22"/>
      <c r="J274" s="120"/>
      <c r="M274" s="88"/>
    </row>
    <row r="275" spans="1:13" ht="22.5" x14ac:dyDescent="0.25">
      <c r="A275" s="58" t="s">
        <v>9</v>
      </c>
      <c r="B275" s="28" t="s">
        <v>345</v>
      </c>
      <c r="C275" s="29" t="s">
        <v>502</v>
      </c>
      <c r="D275" s="9" t="s">
        <v>947</v>
      </c>
      <c r="E275" s="119">
        <v>2.5999999999999999E-3</v>
      </c>
      <c r="F275" s="87">
        <v>0</v>
      </c>
      <c r="G275" s="87">
        <f t="shared" si="8"/>
        <v>2.5999999999999999E-3</v>
      </c>
      <c r="I275" s="22"/>
      <c r="J275" s="120"/>
      <c r="M275" s="88"/>
    </row>
    <row r="276" spans="1:13" ht="23.25" x14ac:dyDescent="0.25">
      <c r="A276" s="58" t="s">
        <v>9</v>
      </c>
      <c r="B276" s="28" t="s">
        <v>379</v>
      </c>
      <c r="C276" s="29" t="s">
        <v>526</v>
      </c>
      <c r="D276" s="9" t="s">
        <v>945</v>
      </c>
      <c r="E276" s="119">
        <v>3.5000000000000001E-3</v>
      </c>
      <c r="F276" s="87">
        <v>0</v>
      </c>
      <c r="G276" s="87">
        <f t="shared" si="8"/>
        <v>3.5000000000000001E-3</v>
      </c>
      <c r="I276" s="22"/>
      <c r="J276" s="120"/>
      <c r="M276" s="88"/>
    </row>
    <row r="277" spans="1:13" ht="22.5" x14ac:dyDescent="0.25">
      <c r="A277" s="58" t="s">
        <v>9</v>
      </c>
      <c r="B277" s="28" t="s">
        <v>398</v>
      </c>
      <c r="C277" s="29" t="s">
        <v>47</v>
      </c>
      <c r="D277" s="9" t="s">
        <v>945</v>
      </c>
      <c r="E277" s="118">
        <v>7.3000000000000001E-3</v>
      </c>
      <c r="F277" s="87">
        <v>0</v>
      </c>
      <c r="G277" s="87">
        <f t="shared" si="8"/>
        <v>7.3000000000000001E-3</v>
      </c>
      <c r="I277" s="22"/>
      <c r="J277" s="120"/>
      <c r="M277" s="88"/>
    </row>
    <row r="278" spans="1:13" ht="22.5" x14ac:dyDescent="0.25">
      <c r="A278" s="58" t="s">
        <v>182</v>
      </c>
      <c r="B278" s="28" t="s">
        <v>349</v>
      </c>
      <c r="C278" s="29" t="s">
        <v>505</v>
      </c>
      <c r="D278" s="9" t="s">
        <v>947</v>
      </c>
      <c r="E278" s="118">
        <v>6.9999999999999999E-4</v>
      </c>
      <c r="F278" s="87">
        <v>0</v>
      </c>
      <c r="G278" s="87">
        <f t="shared" si="8"/>
        <v>6.9999999999999999E-4</v>
      </c>
      <c r="I278" s="22"/>
      <c r="J278" s="120"/>
      <c r="M278" s="88"/>
    </row>
    <row r="279" spans="1:13" ht="22.5" x14ac:dyDescent="0.25">
      <c r="A279" s="58" t="s">
        <v>9</v>
      </c>
      <c r="B279" s="28" t="s">
        <v>103</v>
      </c>
      <c r="C279" s="29" t="s">
        <v>104</v>
      </c>
      <c r="D279" s="9" t="s">
        <v>947</v>
      </c>
      <c r="E279" s="118">
        <v>1.1999999999999999E-3</v>
      </c>
      <c r="F279" s="87">
        <v>0</v>
      </c>
      <c r="G279" s="87">
        <f t="shared" si="8"/>
        <v>1.1999999999999999E-3</v>
      </c>
      <c r="I279" s="22"/>
      <c r="J279" s="120"/>
      <c r="M279" s="88"/>
    </row>
    <row r="280" spans="1:13" x14ac:dyDescent="0.25">
      <c r="A280" s="58" t="s">
        <v>211</v>
      </c>
      <c r="B280" s="28" t="s">
        <v>263</v>
      </c>
      <c r="C280" s="29" t="s">
        <v>893</v>
      </c>
      <c r="D280" s="9" t="s">
        <v>946</v>
      </c>
      <c r="E280" s="118">
        <v>2.1999999999999999E-2</v>
      </c>
      <c r="F280" s="87">
        <v>0</v>
      </c>
      <c r="G280" s="87">
        <f t="shared" si="8"/>
        <v>2.1999999999999999E-2</v>
      </c>
      <c r="I280" s="22"/>
      <c r="J280" s="120"/>
      <c r="M280" s="88"/>
    </row>
    <row r="281" spans="1:13" ht="23.25" x14ac:dyDescent="0.25">
      <c r="A281" s="58" t="s">
        <v>9</v>
      </c>
      <c r="B281" s="28" t="s">
        <v>120</v>
      </c>
      <c r="C281" s="29" t="s">
        <v>620</v>
      </c>
      <c r="D281" s="9" t="s">
        <v>945</v>
      </c>
      <c r="E281" s="118">
        <v>3.5E-4</v>
      </c>
      <c r="F281" s="87">
        <v>0</v>
      </c>
      <c r="G281" s="87">
        <f t="shared" si="8"/>
        <v>3.5E-4</v>
      </c>
      <c r="I281" s="22"/>
      <c r="J281" s="120"/>
      <c r="M281" s="99"/>
    </row>
    <row r="282" spans="1:13" ht="22.5" x14ac:dyDescent="0.25">
      <c r="A282" s="58" t="s">
        <v>51</v>
      </c>
      <c r="B282" s="28" t="s">
        <v>338</v>
      </c>
      <c r="C282" s="29" t="s">
        <v>495</v>
      </c>
      <c r="D282" s="9" t="s">
        <v>947</v>
      </c>
      <c r="E282" s="118">
        <v>2.3999999999999998E-3</v>
      </c>
      <c r="F282" s="87">
        <v>0</v>
      </c>
      <c r="G282" s="87">
        <f t="shared" si="8"/>
        <v>2.3999999999999998E-3</v>
      </c>
      <c r="I282" s="22"/>
      <c r="J282" s="120"/>
      <c r="M282" s="88"/>
    </row>
    <row r="283" spans="1:13" x14ac:dyDescent="0.25">
      <c r="A283" s="58" t="s">
        <v>39</v>
      </c>
      <c r="B283" s="33" t="s">
        <v>44</v>
      </c>
      <c r="C283" s="29" t="s">
        <v>45</v>
      </c>
      <c r="D283" s="9" t="s">
        <v>947</v>
      </c>
      <c r="E283" s="118">
        <v>1.8E-3</v>
      </c>
      <c r="F283" s="87">
        <v>0</v>
      </c>
      <c r="G283" s="87">
        <f t="shared" si="8"/>
        <v>1.8E-3</v>
      </c>
      <c r="I283" s="22"/>
      <c r="J283" s="120"/>
      <c r="M283" s="88"/>
    </row>
    <row r="284" spans="1:13" ht="22.5" x14ac:dyDescent="0.25">
      <c r="A284" s="58" t="s">
        <v>9</v>
      </c>
      <c r="B284" s="28" t="s">
        <v>439</v>
      </c>
      <c r="C284" s="29" t="s">
        <v>552</v>
      </c>
      <c r="D284" s="9" t="s">
        <v>947</v>
      </c>
      <c r="E284" s="118">
        <v>2.1000000000000003E-3</v>
      </c>
      <c r="F284" s="87">
        <v>0</v>
      </c>
      <c r="G284" s="87">
        <f t="shared" si="8"/>
        <v>2.1000000000000003E-3</v>
      </c>
      <c r="I284" s="22"/>
      <c r="J284" s="120"/>
      <c r="M284" s="88"/>
    </row>
    <row r="285" spans="1:13" ht="22.5" x14ac:dyDescent="0.25">
      <c r="A285" s="58" t="s">
        <v>9</v>
      </c>
      <c r="B285" s="28" t="s">
        <v>436</v>
      </c>
      <c r="C285" s="29" t="s">
        <v>550</v>
      </c>
      <c r="D285" s="9" t="s">
        <v>946</v>
      </c>
      <c r="E285" s="119">
        <v>0.04</v>
      </c>
      <c r="F285" s="87">
        <v>0</v>
      </c>
      <c r="G285" s="87">
        <f t="shared" si="8"/>
        <v>0.04</v>
      </c>
      <c r="I285" s="22"/>
      <c r="J285" s="120"/>
      <c r="M285" s="88"/>
    </row>
    <row r="286" spans="1:13" ht="22.5" x14ac:dyDescent="0.25">
      <c r="A286" s="58" t="s">
        <v>9</v>
      </c>
      <c r="B286" s="28" t="s">
        <v>151</v>
      </c>
      <c r="C286" s="29" t="s">
        <v>152</v>
      </c>
      <c r="D286" s="9" t="s">
        <v>945</v>
      </c>
      <c r="E286" s="119">
        <v>2.5000000000000001E-3</v>
      </c>
      <c r="F286" s="87">
        <v>0</v>
      </c>
      <c r="G286" s="87">
        <f t="shared" si="8"/>
        <v>2.5000000000000001E-3</v>
      </c>
      <c r="I286" s="22"/>
      <c r="J286" s="120"/>
      <c r="M286" s="88"/>
    </row>
    <row r="287" spans="1:13" ht="22.5" x14ac:dyDescent="0.25">
      <c r="A287" s="58" t="s">
        <v>9</v>
      </c>
      <c r="B287" s="28" t="s">
        <v>98</v>
      </c>
      <c r="C287" s="29" t="s">
        <v>99</v>
      </c>
      <c r="D287" s="9" t="s">
        <v>947</v>
      </c>
      <c r="E287" s="118">
        <v>2.0000000000000001E-4</v>
      </c>
      <c r="F287" s="87">
        <v>0</v>
      </c>
      <c r="G287" s="87">
        <f t="shared" si="8"/>
        <v>2.0000000000000001E-4</v>
      </c>
      <c r="I287" s="22"/>
      <c r="J287" s="120"/>
      <c r="M287" s="88"/>
    </row>
    <row r="288" spans="1:13" ht="22.5" x14ac:dyDescent="0.25">
      <c r="A288" s="58" t="s">
        <v>9</v>
      </c>
      <c r="B288" s="30" t="s">
        <v>421</v>
      </c>
      <c r="C288" s="29" t="s">
        <v>898</v>
      </c>
      <c r="D288" s="9" t="s">
        <v>945</v>
      </c>
      <c r="E288" s="118">
        <v>3.0999999999999999E-3</v>
      </c>
      <c r="F288" s="87">
        <v>0</v>
      </c>
      <c r="G288" s="87">
        <f t="shared" si="8"/>
        <v>3.0999999999999999E-3</v>
      </c>
      <c r="I288" s="22"/>
      <c r="J288" s="120"/>
      <c r="M288" s="88"/>
    </row>
    <row r="289" spans="1:13" x14ac:dyDescent="0.25">
      <c r="A289" s="58" t="s">
        <v>182</v>
      </c>
      <c r="B289" s="33" t="s">
        <v>203</v>
      </c>
      <c r="C289" s="29" t="s">
        <v>899</v>
      </c>
      <c r="D289" s="9" t="s">
        <v>947</v>
      </c>
      <c r="E289" s="118">
        <v>2.3E-3</v>
      </c>
      <c r="F289" s="87">
        <v>0</v>
      </c>
      <c r="G289" s="87">
        <f t="shared" si="8"/>
        <v>2.3E-3</v>
      </c>
      <c r="I289" s="22"/>
      <c r="J289" s="120"/>
      <c r="M289" s="88"/>
    </row>
    <row r="290" spans="1:13" ht="57" x14ac:dyDescent="0.25">
      <c r="A290" s="58" t="s">
        <v>9</v>
      </c>
      <c r="B290" s="33" t="s">
        <v>75</v>
      </c>
      <c r="C290" s="29" t="s">
        <v>76</v>
      </c>
      <c r="D290" s="9" t="s">
        <v>945</v>
      </c>
      <c r="E290" s="118">
        <v>1.4E-2</v>
      </c>
      <c r="F290" s="87">
        <v>0</v>
      </c>
      <c r="G290" s="87">
        <f t="shared" si="8"/>
        <v>1.4E-2</v>
      </c>
      <c r="I290" s="22"/>
      <c r="J290" s="120"/>
      <c r="M290" s="90"/>
    </row>
    <row r="291" spans="1:13" ht="23.25" x14ac:dyDescent="0.25">
      <c r="A291" s="58" t="s">
        <v>9</v>
      </c>
      <c r="B291" s="28" t="s">
        <v>145</v>
      </c>
      <c r="C291" s="29" t="s">
        <v>146</v>
      </c>
      <c r="D291" s="9" t="s">
        <v>945</v>
      </c>
      <c r="E291" s="118">
        <v>8.9999999999999993E-3</v>
      </c>
      <c r="F291" s="87">
        <v>0</v>
      </c>
      <c r="G291" s="87">
        <f t="shared" si="8"/>
        <v>8.9999999999999993E-3</v>
      </c>
      <c r="I291" s="22"/>
      <c r="J291" s="120"/>
      <c r="M291" s="90"/>
    </row>
    <row r="292" spans="1:13" ht="23.25" x14ac:dyDescent="0.25">
      <c r="A292" s="58" t="s">
        <v>211</v>
      </c>
      <c r="B292" s="28" t="s">
        <v>416</v>
      </c>
      <c r="C292" s="29" t="s">
        <v>891</v>
      </c>
      <c r="D292" s="9" t="s">
        <v>947</v>
      </c>
      <c r="E292" s="118">
        <v>1.1999999999999999E-3</v>
      </c>
      <c r="F292" s="87">
        <v>0</v>
      </c>
      <c r="G292" s="87">
        <f t="shared" si="8"/>
        <v>1.1999999999999999E-3</v>
      </c>
      <c r="I292" s="22"/>
      <c r="J292" s="120"/>
      <c r="M292" s="90"/>
    </row>
    <row r="293" spans="1:13" ht="23.25" x14ac:dyDescent="0.25">
      <c r="A293" s="58" t="s">
        <v>33</v>
      </c>
      <c r="B293" s="28" t="s">
        <v>382</v>
      </c>
      <c r="C293" s="29" t="s">
        <v>529</v>
      </c>
      <c r="D293" s="9" t="s">
        <v>947</v>
      </c>
      <c r="E293" s="118">
        <v>1.4499999999999999E-3</v>
      </c>
      <c r="F293" s="87">
        <v>0</v>
      </c>
      <c r="G293" s="87">
        <f t="shared" si="8"/>
        <v>1.4499999999999999E-3</v>
      </c>
      <c r="I293" s="22"/>
      <c r="J293" s="120"/>
      <c r="M293" s="90"/>
    </row>
    <row r="294" spans="1:13" ht="23.25" x14ac:dyDescent="0.25">
      <c r="A294" s="58" t="s">
        <v>9</v>
      </c>
      <c r="B294" s="28" t="s">
        <v>375</v>
      </c>
      <c r="C294" s="29" t="s">
        <v>524</v>
      </c>
      <c r="D294" s="9" t="s">
        <v>945</v>
      </c>
      <c r="E294" s="118">
        <v>3.0999999999999999E-3</v>
      </c>
      <c r="F294" s="87">
        <v>0</v>
      </c>
      <c r="G294" s="87">
        <f t="shared" si="8"/>
        <v>3.0999999999999999E-3</v>
      </c>
      <c r="I294" s="22"/>
      <c r="J294" s="120"/>
      <c r="M294" s="90"/>
    </row>
    <row r="295" spans="1:13" ht="22.5" x14ac:dyDescent="0.25">
      <c r="A295" s="58" t="s">
        <v>9</v>
      </c>
      <c r="B295" s="28" t="s">
        <v>101</v>
      </c>
      <c r="C295" s="32" t="s">
        <v>102</v>
      </c>
      <c r="D295" s="9" t="s">
        <v>945</v>
      </c>
      <c r="E295" s="119">
        <v>5.4999999999999997E-3</v>
      </c>
      <c r="F295" s="87">
        <v>0</v>
      </c>
      <c r="G295" s="87">
        <f t="shared" si="8"/>
        <v>5.4999999999999997E-3</v>
      </c>
      <c r="I295" s="22"/>
      <c r="J295" s="120"/>
      <c r="M295" s="90"/>
    </row>
    <row r="296" spans="1:13" ht="22.5" x14ac:dyDescent="0.25">
      <c r="A296" s="58" t="s">
        <v>51</v>
      </c>
      <c r="B296" s="28" t="s">
        <v>354</v>
      </c>
      <c r="C296" s="29" t="s">
        <v>900</v>
      </c>
      <c r="D296" s="9" t="s">
        <v>947</v>
      </c>
      <c r="E296" s="119">
        <v>5.6999999999999998E-4</v>
      </c>
      <c r="F296" s="87">
        <v>0</v>
      </c>
      <c r="G296" s="87">
        <f t="shared" si="8"/>
        <v>5.6999999999999998E-4</v>
      </c>
      <c r="I296" s="22"/>
      <c r="J296" s="120"/>
      <c r="M296" s="88"/>
    </row>
    <row r="297" spans="1:13" ht="34.5" x14ac:dyDescent="0.25">
      <c r="A297" s="58" t="s">
        <v>9</v>
      </c>
      <c r="B297" s="28" t="s">
        <v>105</v>
      </c>
      <c r="C297" s="29" t="s">
        <v>106</v>
      </c>
      <c r="D297" s="9" t="s">
        <v>945</v>
      </c>
      <c r="E297" s="118">
        <v>1.52E-2</v>
      </c>
      <c r="F297" s="87">
        <v>0</v>
      </c>
      <c r="G297" s="87">
        <f t="shared" si="8"/>
        <v>1.52E-2</v>
      </c>
      <c r="I297" s="22"/>
      <c r="J297" s="120"/>
      <c r="M297" s="88"/>
    </row>
    <row r="298" spans="1:13" ht="22.5" x14ac:dyDescent="0.25">
      <c r="A298" s="58" t="s">
        <v>51</v>
      </c>
      <c r="B298" s="28" t="s">
        <v>55</v>
      </c>
      <c r="C298" s="29" t="s">
        <v>901</v>
      </c>
      <c r="D298" s="9" t="s">
        <v>947</v>
      </c>
      <c r="E298" s="118">
        <v>8.9999999999999998E-4</v>
      </c>
      <c r="F298" s="87">
        <v>0</v>
      </c>
      <c r="G298" s="87">
        <f t="shared" si="8"/>
        <v>8.9999999999999998E-4</v>
      </c>
      <c r="I298" s="22"/>
      <c r="J298" s="120"/>
      <c r="M298" s="88"/>
    </row>
    <row r="299" spans="1:13" ht="22.5" x14ac:dyDescent="0.25">
      <c r="A299" s="63" t="s">
        <v>29</v>
      </c>
      <c r="B299" s="28" t="s">
        <v>419</v>
      </c>
      <c r="C299" s="29" t="s">
        <v>902</v>
      </c>
      <c r="D299" s="9" t="s">
        <v>945</v>
      </c>
      <c r="E299" s="118">
        <v>2.5000000000000001E-2</v>
      </c>
      <c r="F299" s="87">
        <v>0</v>
      </c>
      <c r="G299" s="87">
        <f t="shared" si="8"/>
        <v>2.5000000000000001E-2</v>
      </c>
      <c r="I299" s="22"/>
      <c r="J299" s="120"/>
      <c r="M299" s="88"/>
    </row>
    <row r="300" spans="1:13" ht="22.5" x14ac:dyDescent="0.25">
      <c r="A300" s="63" t="s">
        <v>29</v>
      </c>
      <c r="B300" s="28" t="s">
        <v>420</v>
      </c>
      <c r="C300" s="29" t="s">
        <v>902</v>
      </c>
      <c r="D300" s="9" t="s">
        <v>945</v>
      </c>
      <c r="E300" s="118">
        <v>1.24E-2</v>
      </c>
      <c r="F300" s="87">
        <v>0</v>
      </c>
      <c r="G300" s="87">
        <f t="shared" si="8"/>
        <v>1.24E-2</v>
      </c>
      <c r="I300" s="22"/>
      <c r="J300" s="120"/>
      <c r="M300" s="88"/>
    </row>
    <row r="301" spans="1:13" ht="22.5" x14ac:dyDescent="0.25">
      <c r="A301" s="58" t="s">
        <v>9</v>
      </c>
      <c r="B301" s="28" t="s">
        <v>357</v>
      </c>
      <c r="C301" s="29" t="s">
        <v>510</v>
      </c>
      <c r="D301" s="9" t="s">
        <v>947</v>
      </c>
      <c r="E301" s="118">
        <v>2.5000000000000001E-3</v>
      </c>
      <c r="F301" s="87">
        <v>0</v>
      </c>
      <c r="G301" s="87">
        <f t="shared" si="8"/>
        <v>2.5000000000000001E-3</v>
      </c>
      <c r="I301" s="22"/>
      <c r="J301" s="120"/>
      <c r="M301" s="88"/>
    </row>
    <row r="302" spans="1:13" x14ac:dyDescent="0.25">
      <c r="A302" s="58" t="s">
        <v>211</v>
      </c>
      <c r="B302" s="28" t="s">
        <v>264</v>
      </c>
      <c r="C302" s="29" t="s">
        <v>893</v>
      </c>
      <c r="D302" s="9" t="s">
        <v>946</v>
      </c>
      <c r="E302" s="118">
        <v>2.1999999999999999E-2</v>
      </c>
      <c r="F302" s="87">
        <v>0</v>
      </c>
      <c r="G302" s="87">
        <f t="shared" si="8"/>
        <v>2.1999999999999999E-2</v>
      </c>
      <c r="I302" s="22"/>
      <c r="J302" s="120"/>
      <c r="M302" s="88"/>
    </row>
    <row r="303" spans="1:13" ht="34.5" x14ac:dyDescent="0.25">
      <c r="A303" s="58" t="s">
        <v>39</v>
      </c>
      <c r="B303" s="28" t="s">
        <v>48</v>
      </c>
      <c r="C303" s="29" t="s">
        <v>903</v>
      </c>
      <c r="D303" s="9" t="s">
        <v>773</v>
      </c>
      <c r="E303" s="118">
        <v>0.86154999999999993</v>
      </c>
      <c r="F303" s="87">
        <v>0</v>
      </c>
      <c r="G303" s="87">
        <f t="shared" si="8"/>
        <v>0.86154999999999993</v>
      </c>
      <c r="I303" s="22"/>
      <c r="J303" s="120"/>
      <c r="M303" s="88"/>
    </row>
    <row r="304" spans="1:13" ht="34.5" x14ac:dyDescent="0.25">
      <c r="A304" s="58" t="s">
        <v>9</v>
      </c>
      <c r="B304" s="26" t="s">
        <v>438</v>
      </c>
      <c r="C304" s="29" t="s">
        <v>572</v>
      </c>
      <c r="D304" s="9" t="s">
        <v>947</v>
      </c>
      <c r="E304" s="118">
        <v>2.2499999999999998E-3</v>
      </c>
      <c r="F304" s="87">
        <v>0</v>
      </c>
      <c r="G304" s="87">
        <f t="shared" si="8"/>
        <v>2.2499999999999998E-3</v>
      </c>
      <c r="I304" s="22"/>
      <c r="J304" s="120"/>
      <c r="M304" s="91"/>
    </row>
    <row r="305" spans="1:13" ht="23.25" x14ac:dyDescent="0.25">
      <c r="A305" s="58" t="s">
        <v>211</v>
      </c>
      <c r="B305" s="28" t="s">
        <v>216</v>
      </c>
      <c r="C305" s="29" t="s">
        <v>217</v>
      </c>
      <c r="D305" s="9" t="s">
        <v>945</v>
      </c>
      <c r="E305" s="119">
        <v>1.72E-2</v>
      </c>
      <c r="F305" s="87">
        <v>0</v>
      </c>
      <c r="G305" s="87">
        <f t="shared" si="8"/>
        <v>1.72E-2</v>
      </c>
      <c r="I305" s="22"/>
      <c r="J305" s="120"/>
      <c r="M305" s="88"/>
    </row>
    <row r="306" spans="1:13" ht="33.75" x14ac:dyDescent="0.25">
      <c r="A306" s="58" t="s">
        <v>182</v>
      </c>
      <c r="B306" s="28" t="s">
        <v>192</v>
      </c>
      <c r="C306" s="29" t="s">
        <v>193</v>
      </c>
      <c r="D306" s="9" t="s">
        <v>946</v>
      </c>
      <c r="E306" s="119">
        <v>5.9999999999999995E-4</v>
      </c>
      <c r="F306" s="87">
        <v>0</v>
      </c>
      <c r="G306" s="87">
        <f t="shared" si="8"/>
        <v>5.9999999999999995E-4</v>
      </c>
      <c r="I306" s="22"/>
      <c r="J306" s="120"/>
      <c r="M306" s="88"/>
    </row>
    <row r="307" spans="1:13" ht="23.25" x14ac:dyDescent="0.25">
      <c r="A307" s="58" t="s">
        <v>33</v>
      </c>
      <c r="B307" s="33" t="s">
        <v>35</v>
      </c>
      <c r="C307" s="29" t="s">
        <v>36</v>
      </c>
      <c r="D307" s="9" t="s">
        <v>945</v>
      </c>
      <c r="E307" s="118">
        <v>8.3599999999999994E-3</v>
      </c>
      <c r="F307" s="87">
        <v>0</v>
      </c>
      <c r="G307" s="87">
        <f t="shared" si="8"/>
        <v>8.3599999999999994E-3</v>
      </c>
      <c r="I307" s="22"/>
      <c r="J307" s="120"/>
      <c r="M307" s="88"/>
    </row>
    <row r="308" spans="1:13" ht="23.25" x14ac:dyDescent="0.25">
      <c r="A308" s="58" t="s">
        <v>51</v>
      </c>
      <c r="B308" s="28" t="s">
        <v>58</v>
      </c>
      <c r="C308" s="29" t="s">
        <v>59</v>
      </c>
      <c r="D308" s="9" t="s">
        <v>947</v>
      </c>
      <c r="E308" s="118">
        <v>1E-3</v>
      </c>
      <c r="F308" s="87">
        <v>0</v>
      </c>
      <c r="G308" s="87">
        <f t="shared" si="8"/>
        <v>1E-3</v>
      </c>
      <c r="I308" s="22"/>
      <c r="J308" s="120"/>
      <c r="M308" s="88"/>
    </row>
    <row r="309" spans="1:13" ht="23.25" x14ac:dyDescent="0.25">
      <c r="A309" s="58" t="s">
        <v>211</v>
      </c>
      <c r="B309" s="28" t="s">
        <v>789</v>
      </c>
      <c r="C309" s="29" t="s">
        <v>457</v>
      </c>
      <c r="D309" s="9" t="s">
        <v>945</v>
      </c>
      <c r="E309" s="118">
        <v>5.0000000000000001E-3</v>
      </c>
      <c r="F309" s="87">
        <v>0</v>
      </c>
      <c r="G309" s="87">
        <f t="shared" si="8"/>
        <v>5.0000000000000001E-3</v>
      </c>
      <c r="I309" s="22"/>
      <c r="J309" s="120"/>
      <c r="M309" s="88"/>
    </row>
    <row r="310" spans="1:13" ht="22.5" x14ac:dyDescent="0.25">
      <c r="A310" s="58" t="s">
        <v>9</v>
      </c>
      <c r="B310" s="31" t="s">
        <v>150</v>
      </c>
      <c r="C310" s="31" t="s">
        <v>904</v>
      </c>
      <c r="D310" s="9" t="s">
        <v>947</v>
      </c>
      <c r="E310" s="118">
        <v>2.2499999999999998E-3</v>
      </c>
      <c r="F310" s="87">
        <v>0</v>
      </c>
      <c r="G310" s="87">
        <f t="shared" si="8"/>
        <v>2.2499999999999998E-3</v>
      </c>
      <c r="I310" s="22"/>
      <c r="J310" s="120"/>
      <c r="M310" s="88"/>
    </row>
    <row r="311" spans="1:13" ht="22.5" x14ac:dyDescent="0.25">
      <c r="A311" s="58" t="s">
        <v>51</v>
      </c>
      <c r="B311" s="37" t="s">
        <v>56</v>
      </c>
      <c r="C311" s="40" t="s">
        <v>57</v>
      </c>
      <c r="D311" s="9" t="s">
        <v>947</v>
      </c>
      <c r="E311" s="118">
        <v>1.4E-3</v>
      </c>
      <c r="F311" s="87">
        <v>0</v>
      </c>
      <c r="G311" s="87">
        <f t="shared" si="8"/>
        <v>1.4E-3</v>
      </c>
      <c r="I311" s="22"/>
      <c r="J311" s="120"/>
      <c r="M311" s="88"/>
    </row>
    <row r="312" spans="1:13" ht="23.25" x14ac:dyDescent="0.25">
      <c r="A312" s="58" t="s">
        <v>182</v>
      </c>
      <c r="B312" s="28" t="s">
        <v>183</v>
      </c>
      <c r="C312" s="29" t="s">
        <v>184</v>
      </c>
      <c r="D312" s="9" t="s">
        <v>947</v>
      </c>
      <c r="E312" s="118">
        <v>2E-3</v>
      </c>
      <c r="F312" s="87">
        <v>0</v>
      </c>
      <c r="G312" s="87">
        <f t="shared" si="8"/>
        <v>2E-3</v>
      </c>
      <c r="I312" s="22"/>
      <c r="J312" s="120"/>
      <c r="M312" s="88"/>
    </row>
    <row r="313" spans="1:13" x14ac:dyDescent="0.25">
      <c r="A313" s="114" t="s">
        <v>211</v>
      </c>
      <c r="B313" s="36" t="s">
        <v>227</v>
      </c>
      <c r="C313" s="29" t="s">
        <v>228</v>
      </c>
      <c r="D313" s="9" t="s">
        <v>773</v>
      </c>
      <c r="E313" s="118">
        <v>0.22</v>
      </c>
      <c r="F313" s="87">
        <v>0</v>
      </c>
      <c r="G313" s="87">
        <f t="shared" si="8"/>
        <v>0.22</v>
      </c>
      <c r="I313" s="22"/>
      <c r="J313" s="120"/>
      <c r="M313" s="94"/>
    </row>
    <row r="314" spans="1:13" ht="34.5" x14ac:dyDescent="0.25">
      <c r="A314" s="58" t="s">
        <v>9</v>
      </c>
      <c r="B314" s="31" t="s">
        <v>334</v>
      </c>
      <c r="C314" s="29" t="s">
        <v>491</v>
      </c>
      <c r="D314" s="9" t="s">
        <v>945</v>
      </c>
      <c r="E314" s="118">
        <v>6.7000000000000002E-3</v>
      </c>
      <c r="F314" s="87">
        <v>0</v>
      </c>
      <c r="G314" s="87">
        <f t="shared" si="8"/>
        <v>6.7000000000000002E-3</v>
      </c>
      <c r="I314" s="22"/>
      <c r="J314" s="120"/>
      <c r="M314" s="91"/>
    </row>
    <row r="315" spans="1:13" ht="23.25" x14ac:dyDescent="0.25">
      <c r="A315" s="58" t="s">
        <v>182</v>
      </c>
      <c r="B315" s="33" t="s">
        <v>196</v>
      </c>
      <c r="C315" s="29" t="s">
        <v>197</v>
      </c>
      <c r="D315" s="9" t="s">
        <v>945</v>
      </c>
      <c r="E315" s="119">
        <v>0.02</v>
      </c>
      <c r="F315" s="87">
        <v>0</v>
      </c>
      <c r="G315" s="87">
        <f t="shared" si="8"/>
        <v>0.02</v>
      </c>
      <c r="I315" s="22"/>
      <c r="J315" s="120"/>
      <c r="M315" s="88"/>
    </row>
    <row r="316" spans="1:13" ht="34.5" x14ac:dyDescent="0.25">
      <c r="A316" s="58" t="s">
        <v>9</v>
      </c>
      <c r="B316" s="28" t="s">
        <v>171</v>
      </c>
      <c r="C316" s="29" t="s">
        <v>172</v>
      </c>
      <c r="D316" s="9" t="s">
        <v>947</v>
      </c>
      <c r="E316" s="119">
        <v>2.3999999999999998E-3</v>
      </c>
      <c r="F316" s="87">
        <v>0</v>
      </c>
      <c r="G316" s="87">
        <f t="shared" si="8"/>
        <v>2.3999999999999998E-3</v>
      </c>
      <c r="I316" s="22"/>
      <c r="J316" s="120"/>
      <c r="M316" s="88"/>
    </row>
    <row r="317" spans="1:13" ht="23.25" x14ac:dyDescent="0.25">
      <c r="A317" s="58" t="s">
        <v>9</v>
      </c>
      <c r="B317" s="26" t="s">
        <v>296</v>
      </c>
      <c r="C317" s="29" t="s">
        <v>452</v>
      </c>
      <c r="D317" s="9" t="s">
        <v>947</v>
      </c>
      <c r="E317" s="118">
        <v>2.5000000000000001E-3</v>
      </c>
      <c r="F317" s="87">
        <v>0</v>
      </c>
      <c r="G317" s="87">
        <f t="shared" si="8"/>
        <v>2.5000000000000001E-3</v>
      </c>
      <c r="I317" s="22"/>
      <c r="J317" s="120"/>
      <c r="M317" s="91"/>
    </row>
    <row r="318" spans="1:13" x14ac:dyDescent="0.25">
      <c r="A318" s="58" t="s">
        <v>211</v>
      </c>
      <c r="B318" s="28" t="s">
        <v>410</v>
      </c>
      <c r="C318" s="29" t="s">
        <v>905</v>
      </c>
      <c r="D318" s="9" t="s">
        <v>945</v>
      </c>
      <c r="E318" s="118">
        <v>2.1000000000000001E-2</v>
      </c>
      <c r="F318" s="87">
        <v>0</v>
      </c>
      <c r="G318" s="87">
        <f t="shared" si="8"/>
        <v>2.1000000000000001E-2</v>
      </c>
      <c r="I318" s="22"/>
      <c r="J318" s="120"/>
      <c r="M318" s="88"/>
    </row>
    <row r="319" spans="1:13" ht="23.25" x14ac:dyDescent="0.25">
      <c r="A319" s="58" t="s">
        <v>37</v>
      </c>
      <c r="B319" s="28" t="s">
        <v>38</v>
      </c>
      <c r="C319" s="29" t="s">
        <v>824</v>
      </c>
      <c r="D319" s="9" t="s">
        <v>773</v>
      </c>
      <c r="E319" s="118">
        <v>0.23</v>
      </c>
      <c r="F319" s="87">
        <v>0</v>
      </c>
      <c r="G319" s="87">
        <f t="shared" si="8"/>
        <v>0.23</v>
      </c>
      <c r="I319" s="22"/>
      <c r="J319" s="120"/>
      <c r="M319" s="88"/>
    </row>
    <row r="320" spans="1:13" ht="23.25" x14ac:dyDescent="0.25">
      <c r="A320" s="58" t="s">
        <v>9</v>
      </c>
      <c r="B320" s="28" t="s">
        <v>167</v>
      </c>
      <c r="C320" s="29" t="s">
        <v>168</v>
      </c>
      <c r="D320" s="9" t="s">
        <v>947</v>
      </c>
      <c r="E320" s="118">
        <v>0</v>
      </c>
      <c r="F320" s="87">
        <v>0</v>
      </c>
      <c r="G320" s="87">
        <f t="shared" si="8"/>
        <v>0</v>
      </c>
      <c r="I320" s="22"/>
      <c r="J320" s="120"/>
      <c r="M320" s="90"/>
    </row>
    <row r="321" spans="1:13" ht="22.5" x14ac:dyDescent="0.25">
      <c r="A321" s="58" t="s">
        <v>9</v>
      </c>
      <c r="B321" s="28" t="s">
        <v>310</v>
      </c>
      <c r="C321" s="29" t="s">
        <v>467</v>
      </c>
      <c r="D321" s="9" t="s">
        <v>947</v>
      </c>
      <c r="E321" s="118">
        <v>6.9999999999999999E-4</v>
      </c>
      <c r="F321" s="87">
        <v>0</v>
      </c>
      <c r="G321" s="87">
        <f t="shared" si="8"/>
        <v>6.9999999999999999E-4</v>
      </c>
      <c r="I321" s="22"/>
      <c r="J321" s="120"/>
      <c r="M321" s="88"/>
    </row>
    <row r="322" spans="1:13" ht="22.5" x14ac:dyDescent="0.25">
      <c r="A322" s="58" t="s">
        <v>182</v>
      </c>
      <c r="B322" s="28" t="s">
        <v>790</v>
      </c>
      <c r="C322" s="29" t="s">
        <v>462</v>
      </c>
      <c r="D322" s="9" t="s">
        <v>774</v>
      </c>
      <c r="E322" s="118">
        <v>0.115</v>
      </c>
      <c r="F322" s="87">
        <v>0</v>
      </c>
      <c r="G322" s="87">
        <f t="shared" si="8"/>
        <v>0.115</v>
      </c>
      <c r="I322" s="22"/>
      <c r="J322" s="120"/>
      <c r="M322" s="88"/>
    </row>
    <row r="323" spans="1:13" x14ac:dyDescent="0.25">
      <c r="A323" s="58" t="s">
        <v>182</v>
      </c>
      <c r="B323" s="28" t="s">
        <v>209</v>
      </c>
      <c r="C323" s="29" t="s">
        <v>906</v>
      </c>
      <c r="D323" s="9" t="s">
        <v>945</v>
      </c>
      <c r="E323" s="118">
        <v>2.1999999999999999E-2</v>
      </c>
      <c r="F323" s="87">
        <v>0</v>
      </c>
      <c r="G323" s="87">
        <f t="shared" si="8"/>
        <v>2.1999999999999999E-2</v>
      </c>
      <c r="I323" s="22"/>
      <c r="J323" s="120"/>
      <c r="M323" s="88"/>
    </row>
    <row r="324" spans="1:13" x14ac:dyDescent="0.25">
      <c r="A324" s="58" t="s">
        <v>211</v>
      </c>
      <c r="B324" s="28" t="s">
        <v>440</v>
      </c>
      <c r="C324" s="29" t="s">
        <v>907</v>
      </c>
      <c r="D324" s="9" t="s">
        <v>946</v>
      </c>
      <c r="E324" s="118">
        <v>6.5659999999999996E-2</v>
      </c>
      <c r="F324" s="87">
        <v>0</v>
      </c>
      <c r="G324" s="87">
        <f t="shared" si="8"/>
        <v>6.5659999999999996E-2</v>
      </c>
      <c r="I324" s="22"/>
      <c r="J324" s="120"/>
      <c r="M324" s="88"/>
    </row>
    <row r="325" spans="1:13" ht="22.5" x14ac:dyDescent="0.25">
      <c r="A325" s="58" t="s">
        <v>51</v>
      </c>
      <c r="B325" s="28" t="s">
        <v>426</v>
      </c>
      <c r="C325" s="29" t="s">
        <v>546</v>
      </c>
      <c r="D325" s="9" t="s">
        <v>945</v>
      </c>
      <c r="E325" s="119">
        <v>3.0000000000000001E-3</v>
      </c>
      <c r="F325" s="87">
        <v>0</v>
      </c>
      <c r="G325" s="87">
        <f t="shared" si="8"/>
        <v>3.0000000000000001E-3</v>
      </c>
      <c r="I325" s="22"/>
      <c r="J325" s="120"/>
      <c r="M325" s="88"/>
    </row>
    <row r="326" spans="1:13" ht="23.25" x14ac:dyDescent="0.25">
      <c r="A326" s="58" t="s">
        <v>9</v>
      </c>
      <c r="B326" s="28" t="s">
        <v>311</v>
      </c>
      <c r="C326" s="29" t="s">
        <v>468</v>
      </c>
      <c r="D326" s="9" t="s">
        <v>947</v>
      </c>
      <c r="E326" s="119">
        <v>2.3E-3</v>
      </c>
      <c r="F326" s="87">
        <v>0</v>
      </c>
      <c r="G326" s="87">
        <f t="shared" si="8"/>
        <v>2.3E-3</v>
      </c>
      <c r="I326" s="22"/>
      <c r="J326" s="120"/>
      <c r="M326" s="88"/>
    </row>
    <row r="327" spans="1:13" ht="22.5" x14ac:dyDescent="0.25">
      <c r="A327" s="58" t="s">
        <v>211</v>
      </c>
      <c r="B327" s="28" t="s">
        <v>309</v>
      </c>
      <c r="C327" s="29" t="s">
        <v>466</v>
      </c>
      <c r="D327" s="9" t="s">
        <v>945</v>
      </c>
      <c r="E327" s="118">
        <v>1.4E-2</v>
      </c>
      <c r="F327" s="87">
        <v>0</v>
      </c>
      <c r="G327" s="87">
        <f t="shared" si="8"/>
        <v>1.4E-2</v>
      </c>
      <c r="I327" s="22"/>
      <c r="J327" s="120"/>
      <c r="M327" s="88"/>
    </row>
    <row r="328" spans="1:13" ht="23.25" x14ac:dyDescent="0.25">
      <c r="A328" s="58" t="s">
        <v>9</v>
      </c>
      <c r="B328" s="28" t="s">
        <v>359</v>
      </c>
      <c r="C328" s="29" t="s">
        <v>512</v>
      </c>
      <c r="D328" s="9" t="s">
        <v>947</v>
      </c>
      <c r="E328" s="118">
        <v>5.0000000000000001E-4</v>
      </c>
      <c r="F328" s="87">
        <v>0</v>
      </c>
      <c r="G328" s="87">
        <f t="shared" si="8"/>
        <v>5.0000000000000001E-4</v>
      </c>
      <c r="I328" s="22"/>
      <c r="J328" s="120"/>
      <c r="M328" s="88"/>
    </row>
    <row r="329" spans="1:13" ht="23.25" x14ac:dyDescent="0.25">
      <c r="A329" s="58" t="s">
        <v>9</v>
      </c>
      <c r="B329" s="28" t="s">
        <v>395</v>
      </c>
      <c r="C329" s="29" t="s">
        <v>542</v>
      </c>
      <c r="D329" s="9" t="s">
        <v>945</v>
      </c>
      <c r="E329" s="118">
        <v>2.5000000000000001E-3</v>
      </c>
      <c r="F329" s="87">
        <v>0</v>
      </c>
      <c r="G329" s="87">
        <f t="shared" ref="G329:G371" si="9">E329-F329</f>
        <v>2.5000000000000001E-3</v>
      </c>
      <c r="I329" s="22"/>
      <c r="J329" s="120"/>
      <c r="M329" s="88"/>
    </row>
    <row r="330" spans="1:13" ht="23.25" x14ac:dyDescent="0.25">
      <c r="A330" s="58" t="s">
        <v>9</v>
      </c>
      <c r="B330" s="28" t="s">
        <v>399</v>
      </c>
      <c r="C330" s="29" t="s">
        <v>543</v>
      </c>
      <c r="D330" s="9" t="s">
        <v>947</v>
      </c>
      <c r="E330" s="118">
        <v>2.2000000000000001E-3</v>
      </c>
      <c r="F330" s="87">
        <v>0</v>
      </c>
      <c r="G330" s="87">
        <f t="shared" si="9"/>
        <v>2.2000000000000001E-3</v>
      </c>
      <c r="I330" s="22"/>
      <c r="J330" s="120"/>
      <c r="M330" s="88"/>
    </row>
    <row r="331" spans="1:13" ht="22.5" x14ac:dyDescent="0.25">
      <c r="A331" s="58" t="s">
        <v>9</v>
      </c>
      <c r="B331" s="33" t="s">
        <v>100</v>
      </c>
      <c r="C331" s="29" t="s">
        <v>99</v>
      </c>
      <c r="D331" s="9" t="s">
        <v>947</v>
      </c>
      <c r="E331" s="118">
        <v>1.15E-3</v>
      </c>
      <c r="F331" s="87">
        <v>0</v>
      </c>
      <c r="G331" s="87">
        <f t="shared" si="9"/>
        <v>1.15E-3</v>
      </c>
      <c r="I331" s="22"/>
      <c r="J331" s="120"/>
      <c r="M331" s="88"/>
    </row>
    <row r="332" spans="1:13" x14ac:dyDescent="0.25">
      <c r="A332" s="58" t="s">
        <v>51</v>
      </c>
      <c r="B332" s="28" t="s">
        <v>791</v>
      </c>
      <c r="C332" s="29" t="s">
        <v>908</v>
      </c>
      <c r="D332" s="9" t="s">
        <v>947</v>
      </c>
      <c r="E332" s="118">
        <v>2E-3</v>
      </c>
      <c r="F332" s="87">
        <v>0</v>
      </c>
      <c r="G332" s="87">
        <f t="shared" si="9"/>
        <v>2E-3</v>
      </c>
      <c r="I332" s="22"/>
      <c r="J332" s="120"/>
      <c r="M332" s="88"/>
    </row>
    <row r="333" spans="1:13" ht="22.5" x14ac:dyDescent="0.25">
      <c r="A333" s="58" t="s">
        <v>211</v>
      </c>
      <c r="B333" s="28" t="s">
        <v>425</v>
      </c>
      <c r="C333" s="29" t="s">
        <v>909</v>
      </c>
      <c r="D333" s="9" t="s">
        <v>945</v>
      </c>
      <c r="E333" s="118">
        <v>4.4999999999999997E-3</v>
      </c>
      <c r="F333" s="87">
        <v>0</v>
      </c>
      <c r="G333" s="87">
        <f t="shared" si="9"/>
        <v>4.4999999999999997E-3</v>
      </c>
      <c r="I333" s="22"/>
      <c r="J333" s="120"/>
      <c r="M333" s="88"/>
    </row>
    <row r="334" spans="1:13" ht="22.5" x14ac:dyDescent="0.25">
      <c r="A334" s="58" t="s">
        <v>211</v>
      </c>
      <c r="B334" s="28" t="s">
        <v>229</v>
      </c>
      <c r="C334" s="29" t="s">
        <v>230</v>
      </c>
      <c r="D334" s="9" t="s">
        <v>773</v>
      </c>
      <c r="E334" s="118">
        <v>0.26500000000000001</v>
      </c>
      <c r="F334" s="87">
        <v>0</v>
      </c>
      <c r="G334" s="87">
        <f t="shared" si="9"/>
        <v>0.26500000000000001</v>
      </c>
      <c r="I334" s="22"/>
      <c r="J334" s="120"/>
      <c r="M334" s="88"/>
    </row>
    <row r="335" spans="1:13" ht="23.25" x14ac:dyDescent="0.25">
      <c r="A335" s="58" t="s">
        <v>182</v>
      </c>
      <c r="B335" s="28" t="s">
        <v>198</v>
      </c>
      <c r="C335" s="29" t="s">
        <v>199</v>
      </c>
      <c r="D335" s="9" t="s">
        <v>774</v>
      </c>
      <c r="E335" s="119">
        <v>8.7680000000000008E-2</v>
      </c>
      <c r="F335" s="87">
        <v>0</v>
      </c>
      <c r="G335" s="87">
        <f t="shared" si="9"/>
        <v>8.7680000000000008E-2</v>
      </c>
      <c r="I335" s="22"/>
      <c r="J335" s="120"/>
      <c r="M335" s="88"/>
    </row>
    <row r="336" spans="1:13" ht="22.5" x14ac:dyDescent="0.25">
      <c r="A336" s="58" t="s">
        <v>9</v>
      </c>
      <c r="B336" s="33" t="s">
        <v>363</v>
      </c>
      <c r="C336" s="29" t="s">
        <v>515</v>
      </c>
      <c r="D336" s="9" t="s">
        <v>945</v>
      </c>
      <c r="E336" s="119">
        <v>2E-3</v>
      </c>
      <c r="F336" s="87">
        <v>0</v>
      </c>
      <c r="G336" s="87">
        <f t="shared" si="9"/>
        <v>2E-3</v>
      </c>
      <c r="I336" s="22"/>
      <c r="J336" s="120"/>
      <c r="M336" s="88"/>
    </row>
    <row r="337" spans="1:13" ht="22.5" x14ac:dyDescent="0.25">
      <c r="A337" s="58" t="s">
        <v>9</v>
      </c>
      <c r="B337" s="28" t="s">
        <v>344</v>
      </c>
      <c r="C337" s="32" t="s">
        <v>499</v>
      </c>
      <c r="D337" s="9" t="s">
        <v>947</v>
      </c>
      <c r="E337" s="118">
        <v>1.6000000000000001E-3</v>
      </c>
      <c r="F337" s="87">
        <v>0</v>
      </c>
      <c r="G337" s="87">
        <f t="shared" si="9"/>
        <v>1.6000000000000001E-3</v>
      </c>
      <c r="I337" s="22"/>
      <c r="J337" s="120"/>
      <c r="M337" s="88"/>
    </row>
    <row r="338" spans="1:13" ht="22.5" x14ac:dyDescent="0.25">
      <c r="A338" s="58" t="s">
        <v>29</v>
      </c>
      <c r="B338" s="28" t="s">
        <v>30</v>
      </c>
      <c r="C338" s="32" t="s">
        <v>910</v>
      </c>
      <c r="D338" s="9" t="s">
        <v>945</v>
      </c>
      <c r="E338" s="118">
        <v>0</v>
      </c>
      <c r="F338" s="87">
        <v>0</v>
      </c>
      <c r="G338" s="87">
        <f t="shared" si="9"/>
        <v>0</v>
      </c>
      <c r="I338" s="22"/>
      <c r="J338" s="120"/>
      <c r="M338" s="88"/>
    </row>
    <row r="339" spans="1:13" ht="23.25" x14ac:dyDescent="0.25">
      <c r="A339" s="58" t="s">
        <v>182</v>
      </c>
      <c r="B339" s="33" t="s">
        <v>207</v>
      </c>
      <c r="C339" s="29" t="s">
        <v>911</v>
      </c>
      <c r="D339" s="9" t="s">
        <v>945</v>
      </c>
      <c r="E339" s="118">
        <v>5.5500000000000002E-3</v>
      </c>
      <c r="F339" s="87">
        <v>0</v>
      </c>
      <c r="G339" s="87">
        <f t="shared" si="9"/>
        <v>5.5500000000000002E-3</v>
      </c>
      <c r="I339" s="22"/>
      <c r="J339" s="120"/>
      <c r="M339" s="88"/>
    </row>
    <row r="340" spans="1:13" ht="33.75" x14ac:dyDescent="0.25">
      <c r="A340" s="58" t="s">
        <v>211</v>
      </c>
      <c r="B340" s="28" t="s">
        <v>358</v>
      </c>
      <c r="C340" s="29" t="s">
        <v>511</v>
      </c>
      <c r="D340" s="9" t="s">
        <v>945</v>
      </c>
      <c r="E340" s="118">
        <v>2E-3</v>
      </c>
      <c r="F340" s="87">
        <v>0</v>
      </c>
      <c r="G340" s="87">
        <f t="shared" si="9"/>
        <v>2E-3</v>
      </c>
      <c r="I340" s="22"/>
      <c r="J340" s="120"/>
      <c r="M340" s="88"/>
    </row>
    <row r="341" spans="1:13" ht="23.25" x14ac:dyDescent="0.25">
      <c r="A341" s="58" t="s">
        <v>9</v>
      </c>
      <c r="B341" s="28" t="s">
        <v>319</v>
      </c>
      <c r="C341" s="32" t="s">
        <v>476</v>
      </c>
      <c r="D341" s="9" t="s">
        <v>945</v>
      </c>
      <c r="E341" s="118">
        <v>3.8E-3</v>
      </c>
      <c r="F341" s="87">
        <v>0</v>
      </c>
      <c r="G341" s="87">
        <f t="shared" si="9"/>
        <v>3.8E-3</v>
      </c>
      <c r="I341" s="22"/>
      <c r="J341" s="120"/>
      <c r="M341" s="88"/>
    </row>
    <row r="342" spans="1:13" ht="23.25" x14ac:dyDescent="0.25">
      <c r="A342" s="64" t="s">
        <v>9</v>
      </c>
      <c r="B342" s="34" t="s">
        <v>299</v>
      </c>
      <c r="C342" s="35" t="s">
        <v>455</v>
      </c>
      <c r="D342" s="9" t="s">
        <v>947</v>
      </c>
      <c r="E342" s="118">
        <v>1.4E-3</v>
      </c>
      <c r="F342" s="87">
        <v>0</v>
      </c>
      <c r="G342" s="87">
        <f t="shared" si="9"/>
        <v>1.4E-3</v>
      </c>
      <c r="I342" s="22"/>
      <c r="J342" s="120"/>
      <c r="M342" s="91"/>
    </row>
    <row r="343" spans="1:13" ht="22.5" x14ac:dyDescent="0.25">
      <c r="A343" s="58" t="s">
        <v>182</v>
      </c>
      <c r="B343" s="28" t="s">
        <v>306</v>
      </c>
      <c r="C343" s="29" t="s">
        <v>463</v>
      </c>
      <c r="D343" s="9" t="s">
        <v>947</v>
      </c>
      <c r="E343" s="118">
        <v>2.5999999999999999E-3</v>
      </c>
      <c r="F343" s="87">
        <v>0</v>
      </c>
      <c r="G343" s="87">
        <f t="shared" si="9"/>
        <v>2.5999999999999999E-3</v>
      </c>
      <c r="I343" s="22"/>
      <c r="J343" s="120"/>
      <c r="M343" s="91"/>
    </row>
    <row r="344" spans="1:13" ht="22.5" x14ac:dyDescent="0.25">
      <c r="A344" s="58" t="s">
        <v>211</v>
      </c>
      <c r="B344" s="28" t="s">
        <v>225</v>
      </c>
      <c r="C344" s="29" t="s">
        <v>226</v>
      </c>
      <c r="D344" s="9" t="s">
        <v>946</v>
      </c>
      <c r="E344" s="118">
        <v>5.7999999999999996E-3</v>
      </c>
      <c r="F344" s="87">
        <v>0</v>
      </c>
      <c r="G344" s="87">
        <f t="shared" si="9"/>
        <v>5.7999999999999996E-3</v>
      </c>
      <c r="I344" s="22"/>
      <c r="J344" s="120"/>
      <c r="M344" s="88"/>
    </row>
    <row r="345" spans="1:13" x14ac:dyDescent="0.25">
      <c r="A345" s="58" t="s">
        <v>72</v>
      </c>
      <c r="B345" s="28" t="s">
        <v>367</v>
      </c>
      <c r="C345" s="67" t="s">
        <v>518</v>
      </c>
      <c r="D345" s="9" t="s">
        <v>947</v>
      </c>
      <c r="E345" s="119">
        <v>0</v>
      </c>
      <c r="F345" s="87">
        <v>0</v>
      </c>
      <c r="G345" s="87">
        <f t="shared" si="9"/>
        <v>0</v>
      </c>
      <c r="I345" s="22"/>
      <c r="J345" s="120"/>
      <c r="M345" s="88"/>
    </row>
    <row r="346" spans="1:13" ht="22.5" x14ac:dyDescent="0.25">
      <c r="A346" s="58" t="s">
        <v>211</v>
      </c>
      <c r="B346" s="28" t="s">
        <v>212</v>
      </c>
      <c r="C346" s="29" t="s">
        <v>912</v>
      </c>
      <c r="D346" s="9" t="s">
        <v>774</v>
      </c>
      <c r="E346" s="119">
        <v>7.9000000000000001E-2</v>
      </c>
      <c r="F346" s="87">
        <v>0</v>
      </c>
      <c r="G346" s="87">
        <f t="shared" si="9"/>
        <v>7.9000000000000001E-2</v>
      </c>
      <c r="I346" s="22"/>
      <c r="J346" s="120"/>
      <c r="M346" s="88"/>
    </row>
    <row r="347" spans="1:13" ht="23.25" x14ac:dyDescent="0.25">
      <c r="A347" s="58" t="s">
        <v>211</v>
      </c>
      <c r="B347" s="28" t="s">
        <v>253</v>
      </c>
      <c r="C347" s="29" t="s">
        <v>913</v>
      </c>
      <c r="D347" s="9" t="s">
        <v>945</v>
      </c>
      <c r="E347" s="118">
        <v>9.9000000000000008E-3</v>
      </c>
      <c r="F347" s="87">
        <v>0</v>
      </c>
      <c r="G347" s="87">
        <f t="shared" si="9"/>
        <v>9.9000000000000008E-3</v>
      </c>
      <c r="I347" s="22"/>
      <c r="J347" s="120"/>
      <c r="M347" s="88"/>
    </row>
    <row r="348" spans="1:13" x14ac:dyDescent="0.25">
      <c r="A348" s="58" t="s">
        <v>182</v>
      </c>
      <c r="B348" s="28" t="s">
        <v>428</v>
      </c>
      <c r="C348" s="29" t="s">
        <v>914</v>
      </c>
      <c r="D348" s="9" t="s">
        <v>774</v>
      </c>
      <c r="E348" s="118">
        <v>0.1</v>
      </c>
      <c r="F348" s="87">
        <v>0</v>
      </c>
      <c r="G348" s="87">
        <f t="shared" si="9"/>
        <v>0.1</v>
      </c>
      <c r="I348" s="22"/>
      <c r="J348" s="120"/>
      <c r="M348" s="100"/>
    </row>
    <row r="349" spans="1:13" ht="23.25" x14ac:dyDescent="0.25">
      <c r="A349" s="58" t="s">
        <v>211</v>
      </c>
      <c r="B349" s="28" t="s">
        <v>792</v>
      </c>
      <c r="C349" s="29" t="s">
        <v>915</v>
      </c>
      <c r="D349" s="9" t="s">
        <v>946</v>
      </c>
      <c r="E349" s="118">
        <v>4.0774999999999999E-2</v>
      </c>
      <c r="F349" s="87">
        <v>0</v>
      </c>
      <c r="G349" s="87">
        <f t="shared" si="9"/>
        <v>4.0774999999999999E-2</v>
      </c>
      <c r="I349" s="22"/>
      <c r="J349" s="120"/>
      <c r="M349" s="101"/>
    </row>
    <row r="350" spans="1:13" ht="23.25" x14ac:dyDescent="0.25">
      <c r="A350" s="58" t="s">
        <v>211</v>
      </c>
      <c r="B350" s="28" t="s">
        <v>232</v>
      </c>
      <c r="C350" s="29" t="s">
        <v>233</v>
      </c>
      <c r="D350" s="9" t="s">
        <v>773</v>
      </c>
      <c r="E350" s="118">
        <v>0.25</v>
      </c>
      <c r="F350" s="87">
        <v>0</v>
      </c>
      <c r="G350" s="87">
        <f t="shared" si="9"/>
        <v>0.25</v>
      </c>
      <c r="I350" s="22"/>
      <c r="J350" s="120"/>
      <c r="M350" s="101"/>
    </row>
    <row r="351" spans="1:13" ht="23.25" x14ac:dyDescent="0.25">
      <c r="A351" s="58" t="s">
        <v>9</v>
      </c>
      <c r="B351" s="28" t="s">
        <v>297</v>
      </c>
      <c r="C351" s="29" t="s">
        <v>453</v>
      </c>
      <c r="D351" s="9" t="s">
        <v>947</v>
      </c>
      <c r="E351" s="118">
        <v>3.2000000000000002E-3</v>
      </c>
      <c r="F351" s="87">
        <v>0</v>
      </c>
      <c r="G351" s="87">
        <f t="shared" si="9"/>
        <v>3.2000000000000002E-3</v>
      </c>
      <c r="I351" s="22"/>
      <c r="J351" s="120"/>
      <c r="M351" s="101"/>
    </row>
    <row r="352" spans="1:13" ht="23.25" x14ac:dyDescent="0.25">
      <c r="A352" s="58" t="s">
        <v>9</v>
      </c>
      <c r="B352" s="28" t="s">
        <v>437</v>
      </c>
      <c r="C352" s="29" t="s">
        <v>551</v>
      </c>
      <c r="D352" s="9" t="s">
        <v>947</v>
      </c>
      <c r="E352" s="118">
        <v>2.0000000000000001E-4</v>
      </c>
      <c r="F352" s="87">
        <v>0</v>
      </c>
      <c r="G352" s="87">
        <f t="shared" si="9"/>
        <v>2.0000000000000001E-4</v>
      </c>
      <c r="I352" s="22"/>
      <c r="J352" s="120"/>
      <c r="M352" s="102"/>
    </row>
    <row r="353" spans="1:13" x14ac:dyDescent="0.25">
      <c r="A353" s="58" t="s">
        <v>211</v>
      </c>
      <c r="B353" s="28" t="s">
        <v>255</v>
      </c>
      <c r="C353" s="29" t="s">
        <v>916</v>
      </c>
      <c r="D353" s="9" t="s">
        <v>945</v>
      </c>
      <c r="E353" s="118">
        <v>6.4999999999999997E-3</v>
      </c>
      <c r="F353" s="87">
        <v>0</v>
      </c>
      <c r="G353" s="87">
        <f t="shared" si="9"/>
        <v>6.4999999999999997E-3</v>
      </c>
      <c r="I353" s="22"/>
      <c r="J353" s="120"/>
      <c r="M353" s="101"/>
    </row>
    <row r="354" spans="1:13" ht="23.25" x14ac:dyDescent="0.25">
      <c r="A354" s="58" t="s">
        <v>72</v>
      </c>
      <c r="B354" s="28" t="s">
        <v>353</v>
      </c>
      <c r="C354" s="29" t="s">
        <v>509</v>
      </c>
      <c r="D354" s="9" t="s">
        <v>945</v>
      </c>
      <c r="E354" s="118">
        <v>2.2000000000000001E-3</v>
      </c>
      <c r="F354" s="87">
        <v>0</v>
      </c>
      <c r="G354" s="87">
        <f t="shared" si="9"/>
        <v>2.2000000000000001E-3</v>
      </c>
      <c r="I354" s="22"/>
      <c r="J354" s="120"/>
      <c r="M354" s="102"/>
    </row>
    <row r="355" spans="1:13" x14ac:dyDescent="0.25">
      <c r="A355" s="58" t="s">
        <v>182</v>
      </c>
      <c r="B355" s="28" t="s">
        <v>401</v>
      </c>
      <c r="C355" s="29" t="s">
        <v>545</v>
      </c>
      <c r="D355" s="9" t="s">
        <v>774</v>
      </c>
      <c r="E355" s="119">
        <v>0.1</v>
      </c>
      <c r="F355" s="87">
        <v>0</v>
      </c>
      <c r="G355" s="87">
        <f t="shared" si="9"/>
        <v>0.1</v>
      </c>
      <c r="I355" s="22"/>
      <c r="J355" s="120"/>
      <c r="M355" s="103"/>
    </row>
    <row r="356" spans="1:13" ht="45.75" x14ac:dyDescent="0.25">
      <c r="A356" s="58" t="s">
        <v>51</v>
      </c>
      <c r="B356" s="28" t="s">
        <v>608</v>
      </c>
      <c r="C356" s="28" t="s">
        <v>520</v>
      </c>
      <c r="D356" s="9" t="s">
        <v>945</v>
      </c>
      <c r="E356" s="119">
        <v>1.2E-2</v>
      </c>
      <c r="F356" s="87">
        <v>0</v>
      </c>
      <c r="G356" s="87">
        <f t="shared" si="9"/>
        <v>1.2E-2</v>
      </c>
      <c r="I356" s="22"/>
      <c r="J356" s="120"/>
      <c r="M356" s="88"/>
    </row>
    <row r="357" spans="1:13" ht="23.25" x14ac:dyDescent="0.25">
      <c r="A357" s="58" t="s">
        <v>182</v>
      </c>
      <c r="B357" s="28" t="s">
        <v>185</v>
      </c>
      <c r="C357" s="28" t="s">
        <v>184</v>
      </c>
      <c r="D357" s="9" t="s">
        <v>947</v>
      </c>
      <c r="E357" s="118">
        <v>8.0000000000000004E-4</v>
      </c>
      <c r="F357" s="87">
        <v>0</v>
      </c>
      <c r="G357" s="87">
        <f t="shared" si="9"/>
        <v>8.0000000000000004E-4</v>
      </c>
      <c r="I357" s="22"/>
      <c r="J357" s="120"/>
      <c r="M357" s="88"/>
    </row>
    <row r="358" spans="1:13" ht="23.25" x14ac:dyDescent="0.25">
      <c r="A358" s="68" t="s">
        <v>182</v>
      </c>
      <c r="B358" s="69" t="s">
        <v>368</v>
      </c>
      <c r="C358" s="69" t="s">
        <v>519</v>
      </c>
      <c r="D358" s="9" t="s">
        <v>947</v>
      </c>
      <c r="E358" s="118">
        <v>0</v>
      </c>
      <c r="F358" s="87">
        <v>0</v>
      </c>
      <c r="G358" s="87">
        <f t="shared" si="9"/>
        <v>0</v>
      </c>
      <c r="I358" s="22"/>
      <c r="J358" s="120"/>
      <c r="M358" s="103"/>
    </row>
    <row r="359" spans="1:13" ht="23.25" x14ac:dyDescent="0.25">
      <c r="A359" s="68" t="s">
        <v>182</v>
      </c>
      <c r="B359" s="69" t="s">
        <v>605</v>
      </c>
      <c r="C359" s="69" t="s">
        <v>462</v>
      </c>
      <c r="D359" s="9" t="s">
        <v>774</v>
      </c>
      <c r="E359" s="118">
        <v>7.0000000000000007E-2</v>
      </c>
      <c r="F359" s="87">
        <v>0</v>
      </c>
      <c r="G359" s="87">
        <f t="shared" si="9"/>
        <v>7.0000000000000007E-2</v>
      </c>
      <c r="I359" s="22"/>
      <c r="J359" s="120"/>
      <c r="M359" s="88"/>
    </row>
    <row r="360" spans="1:13" ht="22.5" x14ac:dyDescent="0.25">
      <c r="A360" s="68" t="s">
        <v>9</v>
      </c>
      <c r="B360" s="69" t="s">
        <v>441</v>
      </c>
      <c r="C360" s="69" t="s">
        <v>553</v>
      </c>
      <c r="D360" s="9" t="s">
        <v>947</v>
      </c>
      <c r="E360" s="118">
        <v>2.2499999999999998E-3</v>
      </c>
      <c r="F360" s="87">
        <v>0</v>
      </c>
      <c r="G360" s="87">
        <f t="shared" si="9"/>
        <v>2.2499999999999998E-3</v>
      </c>
      <c r="I360" s="22"/>
      <c r="J360" s="120"/>
      <c r="M360" s="103"/>
    </row>
    <row r="361" spans="1:13" x14ac:dyDescent="0.25">
      <c r="A361" s="68" t="s">
        <v>211</v>
      </c>
      <c r="B361" s="69" t="s">
        <v>236</v>
      </c>
      <c r="C361" s="69" t="s">
        <v>848</v>
      </c>
      <c r="D361" s="9" t="s">
        <v>945</v>
      </c>
      <c r="E361" s="118">
        <v>1.15E-2</v>
      </c>
      <c r="F361" s="87">
        <v>0</v>
      </c>
      <c r="G361" s="87">
        <f t="shared" si="9"/>
        <v>1.15E-2</v>
      </c>
      <c r="I361" s="22"/>
      <c r="J361" s="120"/>
      <c r="M361" s="88"/>
    </row>
    <row r="362" spans="1:13" ht="23.25" x14ac:dyDescent="0.25">
      <c r="A362" s="68" t="s">
        <v>39</v>
      </c>
      <c r="B362" s="69" t="s">
        <v>442</v>
      </c>
      <c r="C362" s="69" t="s">
        <v>917</v>
      </c>
      <c r="D362" s="9" t="s">
        <v>774</v>
      </c>
      <c r="E362" s="118">
        <v>0.03</v>
      </c>
      <c r="F362" s="87">
        <v>0</v>
      </c>
      <c r="G362" s="87">
        <f t="shared" si="9"/>
        <v>0.03</v>
      </c>
      <c r="I362" s="22"/>
      <c r="J362" s="120"/>
      <c r="M362" s="88"/>
    </row>
    <row r="363" spans="1:13" x14ac:dyDescent="0.25">
      <c r="A363" s="77" t="s">
        <v>9</v>
      </c>
      <c r="B363" s="79" t="s">
        <v>443</v>
      </c>
      <c r="C363" s="79" t="s">
        <v>554</v>
      </c>
      <c r="D363" s="9" t="s">
        <v>947</v>
      </c>
      <c r="E363" s="118">
        <v>2.9999999999999997E-4</v>
      </c>
      <c r="F363" s="87">
        <v>0</v>
      </c>
      <c r="G363" s="87">
        <f t="shared" si="9"/>
        <v>2.9999999999999997E-4</v>
      </c>
      <c r="I363" s="22"/>
      <c r="J363" s="120"/>
      <c r="M363" s="88"/>
    </row>
    <row r="364" spans="1:13" x14ac:dyDescent="0.25">
      <c r="A364" s="78" t="s">
        <v>211</v>
      </c>
      <c r="B364" s="75" t="s">
        <v>267</v>
      </c>
      <c r="C364" s="75" t="s">
        <v>268</v>
      </c>
      <c r="D364" s="9" t="s">
        <v>947</v>
      </c>
      <c r="E364" s="118">
        <v>8.9999999999999998E-4</v>
      </c>
      <c r="F364" s="87">
        <v>0</v>
      </c>
      <c r="G364" s="87">
        <f t="shared" si="9"/>
        <v>8.9999999999999998E-4</v>
      </c>
      <c r="I364" s="22"/>
      <c r="J364" s="120"/>
      <c r="M364" s="88"/>
    </row>
    <row r="365" spans="1:13" x14ac:dyDescent="0.25">
      <c r="A365" s="78" t="s">
        <v>182</v>
      </c>
      <c r="B365" s="75" t="s">
        <v>400</v>
      </c>
      <c r="C365" s="75" t="s">
        <v>544</v>
      </c>
      <c r="D365" s="9" t="s">
        <v>945</v>
      </c>
      <c r="E365" s="119">
        <v>3.0000000000000001E-3</v>
      </c>
      <c r="F365" s="87">
        <v>0</v>
      </c>
      <c r="G365" s="87">
        <f t="shared" si="9"/>
        <v>3.0000000000000001E-3</v>
      </c>
      <c r="I365" s="22"/>
      <c r="J365" s="120"/>
      <c r="M365" s="88"/>
    </row>
    <row r="366" spans="1:13" ht="23.25" x14ac:dyDescent="0.25">
      <c r="A366" s="78" t="s">
        <v>9</v>
      </c>
      <c r="B366" s="75" t="s">
        <v>756</v>
      </c>
      <c r="C366" s="75" t="s">
        <v>765</v>
      </c>
      <c r="D366" s="9" t="s">
        <v>947</v>
      </c>
      <c r="E366" s="119">
        <v>2.5000000000000001E-4</v>
      </c>
      <c r="F366" s="87">
        <v>0</v>
      </c>
      <c r="G366" s="87">
        <f t="shared" si="9"/>
        <v>2.5000000000000001E-4</v>
      </c>
      <c r="I366" s="22"/>
      <c r="J366" s="120"/>
      <c r="M366" s="88"/>
    </row>
    <row r="367" spans="1:13" ht="23.25" x14ac:dyDescent="0.25">
      <c r="A367" s="78" t="s">
        <v>29</v>
      </c>
      <c r="B367" s="75" t="s">
        <v>31</v>
      </c>
      <c r="C367" s="75" t="s">
        <v>32</v>
      </c>
      <c r="D367" s="9" t="s">
        <v>946</v>
      </c>
      <c r="E367" s="118">
        <v>4.4000000000000003E-3</v>
      </c>
      <c r="F367" s="87">
        <v>0</v>
      </c>
      <c r="G367" s="87">
        <f t="shared" si="9"/>
        <v>4.4000000000000003E-3</v>
      </c>
      <c r="I367" s="22"/>
      <c r="J367" s="120"/>
      <c r="M367" s="88"/>
    </row>
    <row r="368" spans="1:13" ht="23.25" x14ac:dyDescent="0.25">
      <c r="A368" s="78" t="s">
        <v>211</v>
      </c>
      <c r="B368" s="75" t="s">
        <v>445</v>
      </c>
      <c r="C368" s="75" t="s">
        <v>556</v>
      </c>
      <c r="D368" s="9" t="s">
        <v>945</v>
      </c>
      <c r="E368" s="118">
        <v>1.174E-2</v>
      </c>
      <c r="F368" s="87">
        <v>0</v>
      </c>
      <c r="G368" s="87">
        <f t="shared" si="9"/>
        <v>1.174E-2</v>
      </c>
      <c r="I368" s="22"/>
      <c r="J368" s="120"/>
      <c r="M368" s="88"/>
    </row>
    <row r="369" spans="1:14" x14ac:dyDescent="0.25">
      <c r="A369" s="78" t="s">
        <v>21</v>
      </c>
      <c r="B369" s="75" t="s">
        <v>444</v>
      </c>
      <c r="C369" s="75" t="s">
        <v>555</v>
      </c>
      <c r="D369" s="9" t="s">
        <v>774</v>
      </c>
      <c r="E369" s="118">
        <v>2.1000000000000001E-2</v>
      </c>
      <c r="F369" s="87">
        <v>0</v>
      </c>
      <c r="G369" s="87">
        <f t="shared" si="9"/>
        <v>2.1000000000000001E-2</v>
      </c>
      <c r="I369" s="22"/>
      <c r="J369" s="120"/>
      <c r="M369" s="88"/>
    </row>
    <row r="370" spans="1:14" ht="57" x14ac:dyDescent="0.25">
      <c r="A370" s="78" t="s">
        <v>211</v>
      </c>
      <c r="B370" s="75" t="s">
        <v>269</v>
      </c>
      <c r="C370" s="75" t="s">
        <v>270</v>
      </c>
      <c r="D370" s="9" t="s">
        <v>771</v>
      </c>
      <c r="E370" s="118">
        <v>1.1000000000000001</v>
      </c>
      <c r="F370" s="87">
        <v>0</v>
      </c>
      <c r="G370" s="87">
        <f t="shared" si="9"/>
        <v>1.1000000000000001</v>
      </c>
      <c r="I370" s="22"/>
      <c r="J370" s="120"/>
      <c r="M370" s="88"/>
    </row>
    <row r="371" spans="1:14" ht="23.25" x14ac:dyDescent="0.25">
      <c r="A371" s="78" t="s">
        <v>9</v>
      </c>
      <c r="B371" s="75" t="s">
        <v>446</v>
      </c>
      <c r="C371" s="75" t="s">
        <v>557</v>
      </c>
      <c r="D371" s="9" t="s">
        <v>947</v>
      </c>
      <c r="E371" s="118">
        <v>3.2000000000000002E-3</v>
      </c>
      <c r="F371" s="87">
        <v>0</v>
      </c>
      <c r="G371" s="87">
        <f t="shared" si="9"/>
        <v>3.2000000000000002E-3</v>
      </c>
      <c r="I371" s="122"/>
      <c r="J371" s="120"/>
      <c r="K371" s="104"/>
      <c r="L371" s="104"/>
      <c r="M371" s="104"/>
      <c r="N371" s="104"/>
    </row>
    <row r="372" spans="1:14" ht="34.5" x14ac:dyDescent="0.25">
      <c r="A372" s="78" t="s">
        <v>182</v>
      </c>
      <c r="B372" s="75" t="s">
        <v>294</v>
      </c>
      <c r="C372" s="75" t="s">
        <v>918</v>
      </c>
      <c r="D372" s="9" t="s">
        <v>945</v>
      </c>
      <c r="E372" s="118">
        <v>0.06</v>
      </c>
      <c r="F372" s="87">
        <v>0</v>
      </c>
      <c r="G372" s="87">
        <f t="shared" ref="G372:G384" si="10">E372-F372</f>
        <v>0.06</v>
      </c>
      <c r="I372" s="122"/>
      <c r="J372" s="120"/>
      <c r="K372" s="104"/>
      <c r="L372" s="104"/>
      <c r="M372" s="104"/>
      <c r="N372" s="104"/>
    </row>
    <row r="373" spans="1:14" ht="22.5" x14ac:dyDescent="0.25">
      <c r="A373" s="106" t="s">
        <v>9</v>
      </c>
      <c r="B373" s="106" t="s">
        <v>447</v>
      </c>
      <c r="C373" s="106" t="s">
        <v>558</v>
      </c>
      <c r="D373" s="9" t="s">
        <v>945</v>
      </c>
      <c r="E373" s="118">
        <v>6.1999999999999998E-3</v>
      </c>
      <c r="F373" s="87">
        <v>0</v>
      </c>
      <c r="G373" s="87">
        <f t="shared" si="10"/>
        <v>6.1999999999999998E-3</v>
      </c>
      <c r="I373" s="122"/>
      <c r="J373" s="120"/>
      <c r="K373" s="104"/>
      <c r="L373" s="104"/>
      <c r="M373" s="104"/>
      <c r="N373" s="104"/>
    </row>
    <row r="374" spans="1:14" ht="22.5" x14ac:dyDescent="0.25">
      <c r="A374" s="106" t="s">
        <v>211</v>
      </c>
      <c r="B374" s="106" t="s">
        <v>271</v>
      </c>
      <c r="C374" s="106" t="s">
        <v>919</v>
      </c>
      <c r="D374" s="9" t="s">
        <v>947</v>
      </c>
      <c r="E374" s="118">
        <v>1E-3</v>
      </c>
      <c r="F374" s="87">
        <v>0</v>
      </c>
      <c r="G374" s="87">
        <f t="shared" si="10"/>
        <v>1E-3</v>
      </c>
      <c r="I374" s="122"/>
      <c r="J374" s="120"/>
      <c r="K374" s="104"/>
      <c r="L374" s="104"/>
      <c r="M374" s="104"/>
      <c r="N374" s="104"/>
    </row>
    <row r="375" spans="1:14" ht="22.5" x14ac:dyDescent="0.25">
      <c r="A375" s="106" t="s">
        <v>39</v>
      </c>
      <c r="B375" s="106" t="s">
        <v>448</v>
      </c>
      <c r="C375" s="106" t="s">
        <v>559</v>
      </c>
      <c r="D375" s="9" t="s">
        <v>947</v>
      </c>
      <c r="E375" s="119">
        <v>2.5000000000000001E-4</v>
      </c>
      <c r="F375" s="87">
        <v>0</v>
      </c>
      <c r="G375" s="87">
        <f t="shared" si="10"/>
        <v>2.5000000000000001E-4</v>
      </c>
      <c r="I375" s="122"/>
      <c r="J375" s="120"/>
      <c r="K375" s="104"/>
      <c r="L375" s="104"/>
      <c r="M375" s="104"/>
      <c r="N375" s="104"/>
    </row>
    <row r="376" spans="1:14" ht="22.5" x14ac:dyDescent="0.25">
      <c r="A376" s="106" t="s">
        <v>211</v>
      </c>
      <c r="B376" s="107" t="s">
        <v>449</v>
      </c>
      <c r="C376" s="106" t="s">
        <v>560</v>
      </c>
      <c r="D376" s="9" t="s">
        <v>774</v>
      </c>
      <c r="E376" s="119">
        <v>0.15177000000000002</v>
      </c>
      <c r="F376" s="87">
        <v>0</v>
      </c>
      <c r="G376" s="87">
        <f t="shared" si="10"/>
        <v>0.15177000000000002</v>
      </c>
      <c r="I376" s="122"/>
      <c r="J376" s="120"/>
      <c r="K376" s="104"/>
      <c r="L376" s="104"/>
      <c r="M376" s="104"/>
      <c r="N376" s="104"/>
    </row>
    <row r="377" spans="1:14" ht="22.5" x14ac:dyDescent="0.25">
      <c r="A377" s="106" t="s">
        <v>211</v>
      </c>
      <c r="B377" s="106" t="s">
        <v>793</v>
      </c>
      <c r="C377" s="106" t="s">
        <v>233</v>
      </c>
      <c r="D377" s="9" t="s">
        <v>947</v>
      </c>
      <c r="E377" s="118">
        <v>0</v>
      </c>
      <c r="F377" s="87">
        <v>0</v>
      </c>
      <c r="G377" s="87">
        <f t="shared" si="10"/>
        <v>0</v>
      </c>
      <c r="I377" s="122"/>
      <c r="J377" s="120"/>
      <c r="K377" s="104"/>
      <c r="L377" s="104"/>
      <c r="M377" s="104"/>
      <c r="N377" s="104"/>
    </row>
    <row r="378" spans="1:14" x14ac:dyDescent="0.25">
      <c r="A378" s="106" t="s">
        <v>51</v>
      </c>
      <c r="B378" s="106" t="s">
        <v>564</v>
      </c>
      <c r="C378" s="106" t="s">
        <v>575</v>
      </c>
      <c r="D378" s="9" t="s">
        <v>947</v>
      </c>
      <c r="E378" s="118">
        <v>2E-3</v>
      </c>
      <c r="F378" s="87">
        <v>0</v>
      </c>
      <c r="G378" s="87">
        <f t="shared" si="10"/>
        <v>2E-3</v>
      </c>
      <c r="I378" s="122"/>
      <c r="J378" s="120"/>
      <c r="K378" s="104"/>
      <c r="L378" s="104"/>
      <c r="M378" s="104"/>
      <c r="N378" s="104"/>
    </row>
    <row r="379" spans="1:14" ht="22.5" x14ac:dyDescent="0.25">
      <c r="A379" s="106" t="s">
        <v>72</v>
      </c>
      <c r="B379" s="106" t="s">
        <v>563</v>
      </c>
      <c r="C379" s="106" t="s">
        <v>574</v>
      </c>
      <c r="D379" s="9" t="s">
        <v>945</v>
      </c>
      <c r="E379" s="118">
        <v>5.4999999999999997E-3</v>
      </c>
      <c r="F379" s="87">
        <v>0</v>
      </c>
      <c r="G379" s="87">
        <f t="shared" si="10"/>
        <v>5.4999999999999997E-3</v>
      </c>
      <c r="I379" s="122"/>
      <c r="J379" s="120"/>
      <c r="K379" s="104"/>
      <c r="L379" s="104"/>
      <c r="M379" s="104"/>
      <c r="N379" s="104"/>
    </row>
    <row r="380" spans="1:14" ht="22.5" x14ac:dyDescent="0.25">
      <c r="A380" s="106" t="s">
        <v>211</v>
      </c>
      <c r="B380" s="106" t="s">
        <v>794</v>
      </c>
      <c r="C380" s="106" t="s">
        <v>920</v>
      </c>
      <c r="D380" s="9" t="s">
        <v>773</v>
      </c>
      <c r="E380" s="118">
        <v>0.11</v>
      </c>
      <c r="F380" s="87">
        <v>0</v>
      </c>
      <c r="G380" s="87">
        <f t="shared" si="10"/>
        <v>0.11</v>
      </c>
      <c r="I380" s="122"/>
      <c r="J380" s="120"/>
      <c r="K380" s="104"/>
      <c r="L380" s="104"/>
      <c r="M380" s="104"/>
      <c r="N380" s="104"/>
    </row>
    <row r="381" spans="1:14" ht="22.5" x14ac:dyDescent="0.25">
      <c r="A381" s="106" t="s">
        <v>211</v>
      </c>
      <c r="B381" s="106" t="s">
        <v>566</v>
      </c>
      <c r="C381" s="106" t="s">
        <v>921</v>
      </c>
      <c r="D381" s="9" t="s">
        <v>774</v>
      </c>
      <c r="E381" s="118">
        <v>0.11</v>
      </c>
      <c r="F381" s="87">
        <v>0</v>
      </c>
      <c r="G381" s="87">
        <f t="shared" si="10"/>
        <v>0.11</v>
      </c>
      <c r="I381" s="122"/>
      <c r="J381" s="120"/>
      <c r="K381" s="104"/>
      <c r="L381" s="104"/>
      <c r="M381" s="104"/>
      <c r="N381" s="104"/>
    </row>
    <row r="382" spans="1:14" x14ac:dyDescent="0.25">
      <c r="A382" s="106" t="s">
        <v>211</v>
      </c>
      <c r="B382" s="106" t="s">
        <v>567</v>
      </c>
      <c r="C382" s="106" t="s">
        <v>922</v>
      </c>
      <c r="D382" s="9" t="s">
        <v>947</v>
      </c>
      <c r="E382" s="118">
        <v>2E-3</v>
      </c>
      <c r="F382" s="87">
        <v>0</v>
      </c>
      <c r="G382" s="87">
        <f t="shared" si="10"/>
        <v>2E-3</v>
      </c>
      <c r="I382" s="122"/>
      <c r="J382" s="120"/>
      <c r="K382" s="104"/>
      <c r="L382" s="104"/>
      <c r="M382" s="104"/>
      <c r="N382" s="104"/>
    </row>
    <row r="383" spans="1:14" ht="22.5" x14ac:dyDescent="0.25">
      <c r="A383" s="106" t="s">
        <v>64</v>
      </c>
      <c r="B383" s="106" t="s">
        <v>584</v>
      </c>
      <c r="C383" s="106" t="s">
        <v>66</v>
      </c>
      <c r="D383" s="9" t="s">
        <v>946</v>
      </c>
      <c r="E383" s="118">
        <v>7.3000000000000001E-3</v>
      </c>
      <c r="F383" s="87">
        <v>0</v>
      </c>
      <c r="G383" s="87">
        <f t="shared" si="10"/>
        <v>7.3000000000000001E-3</v>
      </c>
      <c r="I383" s="122"/>
      <c r="J383" s="120"/>
      <c r="K383" s="104"/>
      <c r="L383" s="104"/>
      <c r="M383" s="104"/>
      <c r="N383" s="104"/>
    </row>
    <row r="384" spans="1:14" ht="22.5" x14ac:dyDescent="0.25">
      <c r="A384" s="107" t="s">
        <v>9</v>
      </c>
      <c r="B384" s="107" t="s">
        <v>583</v>
      </c>
      <c r="C384" s="107" t="s">
        <v>578</v>
      </c>
      <c r="D384" s="9" t="s">
        <v>945</v>
      </c>
      <c r="E384" s="118">
        <v>3.0999999999999999E-3</v>
      </c>
      <c r="F384" s="87">
        <v>0</v>
      </c>
      <c r="G384" s="87">
        <f t="shared" si="10"/>
        <v>3.0999999999999999E-3</v>
      </c>
      <c r="I384" s="122"/>
      <c r="J384" s="120"/>
      <c r="K384" s="104"/>
      <c r="L384" s="104"/>
      <c r="M384" s="104"/>
      <c r="N384" s="104"/>
    </row>
    <row r="385" spans="1:10" ht="22.5" x14ac:dyDescent="0.25">
      <c r="A385" s="107" t="s">
        <v>9</v>
      </c>
      <c r="B385" s="107" t="s">
        <v>582</v>
      </c>
      <c r="C385" s="107" t="s">
        <v>622</v>
      </c>
      <c r="D385" s="9" t="s">
        <v>947</v>
      </c>
      <c r="E385" s="119">
        <v>2.15E-3</v>
      </c>
      <c r="F385" s="87">
        <v>0</v>
      </c>
      <c r="G385" s="87">
        <f t="shared" ref="G385:G401" si="11">E385-F385</f>
        <v>2.15E-3</v>
      </c>
      <c r="I385" s="22"/>
      <c r="J385" s="120"/>
    </row>
    <row r="386" spans="1:10" ht="22.5" x14ac:dyDescent="0.25">
      <c r="A386" s="107" t="s">
        <v>51</v>
      </c>
      <c r="B386" s="107" t="s">
        <v>568</v>
      </c>
      <c r="C386" s="107" t="s">
        <v>576</v>
      </c>
      <c r="D386" s="9" t="s">
        <v>946</v>
      </c>
      <c r="E386" s="119">
        <v>1.5E-3</v>
      </c>
      <c r="F386" s="87">
        <v>0</v>
      </c>
      <c r="G386" s="87">
        <f t="shared" si="11"/>
        <v>1.5E-3</v>
      </c>
      <c r="I386" s="22"/>
      <c r="J386" s="120"/>
    </row>
    <row r="387" spans="1:10" ht="22.5" x14ac:dyDescent="0.25">
      <c r="A387" s="107" t="s">
        <v>51</v>
      </c>
      <c r="B387" s="107" t="s">
        <v>569</v>
      </c>
      <c r="C387" s="107" t="s">
        <v>577</v>
      </c>
      <c r="D387" s="9" t="s">
        <v>945</v>
      </c>
      <c r="E387" s="118">
        <v>4.0000000000000001E-3</v>
      </c>
      <c r="F387" s="87">
        <v>0</v>
      </c>
      <c r="G387" s="87">
        <f t="shared" si="11"/>
        <v>4.0000000000000001E-3</v>
      </c>
      <c r="I387" s="22"/>
      <c r="J387" s="120"/>
    </row>
    <row r="388" spans="1:10" ht="33.75" x14ac:dyDescent="0.25">
      <c r="A388" s="107" t="s">
        <v>182</v>
      </c>
      <c r="B388" s="107" t="s">
        <v>562</v>
      </c>
      <c r="C388" s="107" t="s">
        <v>869</v>
      </c>
      <c r="D388" s="9" t="s">
        <v>945</v>
      </c>
      <c r="E388" s="118">
        <v>9.9000000000000008E-3</v>
      </c>
      <c r="F388" s="87">
        <v>0</v>
      </c>
      <c r="G388" s="87">
        <f t="shared" si="11"/>
        <v>9.9000000000000008E-3</v>
      </c>
      <c r="I388" s="22"/>
      <c r="J388" s="120"/>
    </row>
    <row r="389" spans="1:10" ht="22.5" x14ac:dyDescent="0.25">
      <c r="A389" s="107" t="s">
        <v>51</v>
      </c>
      <c r="B389" s="107" t="s">
        <v>617</v>
      </c>
      <c r="C389" s="107" t="s">
        <v>626</v>
      </c>
      <c r="D389" s="9" t="s">
        <v>947</v>
      </c>
      <c r="E389" s="118">
        <v>2E-3</v>
      </c>
      <c r="F389" s="87">
        <v>0</v>
      </c>
      <c r="G389" s="87">
        <f t="shared" si="11"/>
        <v>2E-3</v>
      </c>
      <c r="I389" s="22"/>
      <c r="J389" s="120"/>
    </row>
    <row r="390" spans="1:10" ht="22.5" x14ac:dyDescent="0.25">
      <c r="A390" s="107" t="s">
        <v>29</v>
      </c>
      <c r="B390" s="107" t="s">
        <v>615</v>
      </c>
      <c r="C390" s="107" t="s">
        <v>624</v>
      </c>
      <c r="D390" s="9" t="s">
        <v>945</v>
      </c>
      <c r="E390" s="118">
        <v>7.4999999999999997E-3</v>
      </c>
      <c r="F390" s="87">
        <v>0</v>
      </c>
      <c r="G390" s="87">
        <f t="shared" si="11"/>
        <v>7.4999999999999997E-3</v>
      </c>
      <c r="I390" s="22"/>
      <c r="J390" s="120"/>
    </row>
    <row r="391" spans="1:10" ht="22.5" x14ac:dyDescent="0.25">
      <c r="A391" s="107" t="s">
        <v>9</v>
      </c>
      <c r="B391" s="107" t="s">
        <v>614</v>
      </c>
      <c r="C391" s="107" t="s">
        <v>623</v>
      </c>
      <c r="D391" s="9" t="s">
        <v>947</v>
      </c>
      <c r="E391" s="118">
        <v>2.5000000000000001E-3</v>
      </c>
      <c r="F391" s="87">
        <v>0</v>
      </c>
      <c r="G391" s="87">
        <f t="shared" si="11"/>
        <v>2.5000000000000001E-3</v>
      </c>
      <c r="I391" s="22"/>
      <c r="J391" s="120"/>
    </row>
    <row r="392" spans="1:10" ht="22.5" x14ac:dyDescent="0.25">
      <c r="A392" s="107" t="s">
        <v>182</v>
      </c>
      <c r="B392" s="107" t="s">
        <v>616</v>
      </c>
      <c r="C392" s="107" t="s">
        <v>625</v>
      </c>
      <c r="D392" s="9" t="s">
        <v>946</v>
      </c>
      <c r="E392" s="118">
        <v>1.5E-3</v>
      </c>
      <c r="F392" s="87">
        <v>0</v>
      </c>
      <c r="G392" s="87">
        <f t="shared" si="11"/>
        <v>1.5E-3</v>
      </c>
      <c r="I392" s="22"/>
      <c r="J392" s="120"/>
    </row>
    <row r="393" spans="1:10" ht="22.5" x14ac:dyDescent="0.25">
      <c r="A393" s="107" t="s">
        <v>33</v>
      </c>
      <c r="B393" s="107" t="s">
        <v>759</v>
      </c>
      <c r="C393" s="107" t="s">
        <v>767</v>
      </c>
      <c r="D393" s="9" t="s">
        <v>945</v>
      </c>
      <c r="E393" s="118">
        <v>3.0999999999999999E-3</v>
      </c>
      <c r="F393" s="87">
        <v>0</v>
      </c>
      <c r="G393" s="87">
        <f t="shared" si="11"/>
        <v>3.0999999999999999E-3</v>
      </c>
      <c r="I393" s="22"/>
      <c r="J393" s="120"/>
    </row>
    <row r="394" spans="1:10" ht="22.5" x14ac:dyDescent="0.25">
      <c r="A394" s="107" t="s">
        <v>182</v>
      </c>
      <c r="B394" s="107" t="s">
        <v>758</v>
      </c>
      <c r="C394" s="107" t="s">
        <v>766</v>
      </c>
      <c r="D394" s="9" t="s">
        <v>947</v>
      </c>
      <c r="E394" s="118">
        <v>1.2999999999999999E-2</v>
      </c>
      <c r="F394" s="87">
        <v>0</v>
      </c>
      <c r="G394" s="87">
        <f t="shared" si="11"/>
        <v>1.2999999999999999E-2</v>
      </c>
      <c r="I394" s="22"/>
      <c r="J394" s="120"/>
    </row>
    <row r="395" spans="1:10" ht="22.5" x14ac:dyDescent="0.25">
      <c r="A395" s="107" t="s">
        <v>182</v>
      </c>
      <c r="B395" s="107" t="s">
        <v>757</v>
      </c>
      <c r="C395" s="107" t="s">
        <v>199</v>
      </c>
      <c r="D395" s="9" t="s">
        <v>774</v>
      </c>
      <c r="E395" s="119">
        <v>5.9929999999999997E-2</v>
      </c>
      <c r="F395" s="87">
        <v>0</v>
      </c>
      <c r="G395" s="87">
        <f t="shared" si="11"/>
        <v>5.9929999999999997E-2</v>
      </c>
      <c r="I395" s="22"/>
      <c r="J395" s="120"/>
    </row>
    <row r="396" spans="1:10" ht="22.5" x14ac:dyDescent="0.25">
      <c r="A396" s="107" t="s">
        <v>29</v>
      </c>
      <c r="B396" s="107" t="s">
        <v>795</v>
      </c>
      <c r="C396" s="107" t="s">
        <v>923</v>
      </c>
      <c r="D396" s="9" t="s">
        <v>945</v>
      </c>
      <c r="E396" s="119">
        <v>6.6879999999999995E-3</v>
      </c>
      <c r="F396" s="87">
        <v>0</v>
      </c>
      <c r="G396" s="87">
        <f t="shared" si="11"/>
        <v>6.6879999999999995E-3</v>
      </c>
      <c r="I396" s="22"/>
      <c r="J396" s="120"/>
    </row>
    <row r="397" spans="1:10" ht="22.5" x14ac:dyDescent="0.25">
      <c r="A397" s="107" t="s">
        <v>211</v>
      </c>
      <c r="B397" s="107" t="s">
        <v>796</v>
      </c>
      <c r="C397" s="107" t="s">
        <v>924</v>
      </c>
      <c r="D397" s="9" t="s">
        <v>946</v>
      </c>
      <c r="E397" s="118">
        <v>3.2699999999999999E-3</v>
      </c>
      <c r="F397" s="87">
        <v>0</v>
      </c>
      <c r="G397" s="87">
        <f t="shared" si="11"/>
        <v>3.2699999999999999E-3</v>
      </c>
      <c r="I397" s="22"/>
      <c r="J397" s="120"/>
    </row>
    <row r="398" spans="1:10" ht="45" x14ac:dyDescent="0.25">
      <c r="A398" s="107" t="s">
        <v>182</v>
      </c>
      <c r="B398" s="107" t="s">
        <v>797</v>
      </c>
      <c r="C398" s="107" t="s">
        <v>925</v>
      </c>
      <c r="D398" s="9" t="s">
        <v>774</v>
      </c>
      <c r="E398" s="118">
        <v>7.9909999999999995E-2</v>
      </c>
      <c r="F398" s="87">
        <v>0</v>
      </c>
      <c r="G398" s="87">
        <f t="shared" si="11"/>
        <v>7.9909999999999995E-2</v>
      </c>
      <c r="I398" s="22"/>
      <c r="J398" s="120"/>
    </row>
    <row r="399" spans="1:10" ht="45" x14ac:dyDescent="0.25">
      <c r="A399" s="107" t="s">
        <v>182</v>
      </c>
      <c r="B399" s="107" t="s">
        <v>798</v>
      </c>
      <c r="C399" s="107" t="s">
        <v>925</v>
      </c>
      <c r="D399" s="9" t="s">
        <v>774</v>
      </c>
      <c r="E399" s="118">
        <v>0.12784999999999999</v>
      </c>
      <c r="F399" s="87">
        <v>0</v>
      </c>
      <c r="G399" s="87">
        <f t="shared" si="11"/>
        <v>0.12784999999999999</v>
      </c>
      <c r="I399" s="22"/>
      <c r="J399" s="120"/>
    </row>
    <row r="400" spans="1:10" ht="22.5" x14ac:dyDescent="0.25">
      <c r="A400" s="107" t="s">
        <v>211</v>
      </c>
      <c r="B400" s="107" t="s">
        <v>799</v>
      </c>
      <c r="C400" s="107" t="s">
        <v>915</v>
      </c>
      <c r="D400" s="9" t="s">
        <v>946</v>
      </c>
      <c r="E400" s="118">
        <v>4.0774999999999999E-2</v>
      </c>
      <c r="F400" s="87">
        <v>0</v>
      </c>
      <c r="G400" s="87">
        <f t="shared" si="11"/>
        <v>4.0774999999999999E-2</v>
      </c>
      <c r="I400" s="22"/>
      <c r="J400" s="120"/>
    </row>
    <row r="401" spans="1:10" ht="22.5" x14ac:dyDescent="0.25">
      <c r="A401" s="107" t="s">
        <v>211</v>
      </c>
      <c r="B401" s="107" t="s">
        <v>800</v>
      </c>
      <c r="C401" s="107" t="s">
        <v>915</v>
      </c>
      <c r="D401" s="9" t="s">
        <v>946</v>
      </c>
      <c r="E401" s="118">
        <v>4.0774999999999999E-2</v>
      </c>
      <c r="F401" s="87">
        <v>0</v>
      </c>
      <c r="G401" s="87">
        <f t="shared" si="11"/>
        <v>4.0774999999999999E-2</v>
      </c>
      <c r="I401" s="22"/>
      <c r="J401" s="120"/>
    </row>
    <row r="402" spans="1:10" ht="22.5" x14ac:dyDescent="0.25">
      <c r="A402" s="107" t="s">
        <v>211</v>
      </c>
      <c r="B402" s="107" t="s">
        <v>801</v>
      </c>
      <c r="C402" s="107" t="s">
        <v>915</v>
      </c>
      <c r="D402" s="9" t="s">
        <v>946</v>
      </c>
      <c r="E402" s="86">
        <v>4.0774999999999999E-2</v>
      </c>
      <c r="F402" s="87">
        <v>0</v>
      </c>
      <c r="G402" s="87">
        <f t="shared" ref="G402:G406" si="12">E402-F402</f>
        <v>4.0774999999999999E-2</v>
      </c>
      <c r="I402" s="22"/>
      <c r="J402" s="120"/>
    </row>
    <row r="403" spans="1:10" ht="23.25" x14ac:dyDescent="0.25">
      <c r="A403" s="137" t="s">
        <v>211</v>
      </c>
      <c r="B403" s="137" t="s">
        <v>565</v>
      </c>
      <c r="C403" s="137" t="s">
        <v>926</v>
      </c>
      <c r="D403" s="9" t="s">
        <v>946</v>
      </c>
      <c r="E403" s="76">
        <v>7.0000000000000007E-2</v>
      </c>
      <c r="F403" s="87">
        <v>0</v>
      </c>
      <c r="G403" s="87">
        <f t="shared" si="12"/>
        <v>7.0000000000000007E-2</v>
      </c>
      <c r="I403" s="22"/>
      <c r="J403" s="120"/>
    </row>
    <row r="404" spans="1:10" ht="23.25" x14ac:dyDescent="0.25">
      <c r="A404" s="137" t="s">
        <v>33</v>
      </c>
      <c r="B404" s="137" t="s">
        <v>802</v>
      </c>
      <c r="C404" s="137" t="s">
        <v>927</v>
      </c>
      <c r="D404" s="76" t="s">
        <v>945</v>
      </c>
      <c r="E404" s="86">
        <v>3.0999999999999999E-3</v>
      </c>
      <c r="F404" s="87">
        <v>0</v>
      </c>
      <c r="G404" s="87">
        <f t="shared" si="12"/>
        <v>3.0999999999999999E-3</v>
      </c>
      <c r="I404" s="22"/>
      <c r="J404" s="120"/>
    </row>
    <row r="405" spans="1:10" ht="23.25" x14ac:dyDescent="0.25">
      <c r="A405" s="137" t="s">
        <v>33</v>
      </c>
      <c r="B405" s="137" t="s">
        <v>803</v>
      </c>
      <c r="C405" s="137" t="s">
        <v>928</v>
      </c>
      <c r="D405" s="9" t="s">
        <v>945</v>
      </c>
      <c r="E405" s="86">
        <v>1.4399999999999999E-3</v>
      </c>
      <c r="F405" s="87">
        <v>0</v>
      </c>
      <c r="G405" s="87">
        <f t="shared" si="12"/>
        <v>1.4399999999999999E-3</v>
      </c>
      <c r="I405" s="22"/>
      <c r="J405" s="120"/>
    </row>
    <row r="406" spans="1:10" ht="23.25" x14ac:dyDescent="0.25">
      <c r="A406" s="137" t="s">
        <v>33</v>
      </c>
      <c r="B406" s="137" t="s">
        <v>804</v>
      </c>
      <c r="C406" s="137" t="s">
        <v>929</v>
      </c>
      <c r="D406" s="9" t="s">
        <v>947</v>
      </c>
      <c r="E406" s="86">
        <v>1.4399999999999999E-3</v>
      </c>
      <c r="F406" s="87">
        <v>0</v>
      </c>
      <c r="G406" s="87">
        <f t="shared" si="12"/>
        <v>1.4399999999999999E-3</v>
      </c>
      <c r="I406" s="22"/>
      <c r="J406" s="120"/>
    </row>
    <row r="407" spans="1:10" ht="23.25" x14ac:dyDescent="0.25">
      <c r="A407" s="137" t="s">
        <v>29</v>
      </c>
      <c r="B407" s="137" t="s">
        <v>805</v>
      </c>
      <c r="C407" s="137" t="s">
        <v>930</v>
      </c>
      <c r="D407" s="9" t="s">
        <v>947</v>
      </c>
      <c r="E407" s="86">
        <v>4.0000000000000001E-3</v>
      </c>
      <c r="F407" s="87">
        <v>0</v>
      </c>
      <c r="G407" s="87">
        <f t="shared" ref="G407:G420" si="13">E407-F407</f>
        <v>4.0000000000000001E-3</v>
      </c>
      <c r="I407" s="123"/>
      <c r="J407" s="120"/>
    </row>
    <row r="408" spans="1:10" ht="23.25" x14ac:dyDescent="0.25">
      <c r="A408" s="137" t="s">
        <v>211</v>
      </c>
      <c r="B408" s="137" t="s">
        <v>806</v>
      </c>
      <c r="C408" s="137" t="s">
        <v>931</v>
      </c>
      <c r="D408" s="76" t="s">
        <v>774</v>
      </c>
      <c r="E408" s="86">
        <v>4.1000000000000002E-2</v>
      </c>
      <c r="F408" s="87">
        <v>0</v>
      </c>
      <c r="G408" s="87">
        <f t="shared" si="13"/>
        <v>4.1000000000000002E-2</v>
      </c>
      <c r="I408" s="123"/>
      <c r="J408" s="120"/>
    </row>
    <row r="409" spans="1:10" x14ac:dyDescent="0.25">
      <c r="A409" s="137" t="s">
        <v>9</v>
      </c>
      <c r="B409" s="137" t="s">
        <v>807</v>
      </c>
      <c r="C409" s="137" t="s">
        <v>932</v>
      </c>
      <c r="D409" s="76" t="s">
        <v>947</v>
      </c>
      <c r="E409" s="86">
        <v>0</v>
      </c>
      <c r="F409" s="87">
        <v>0</v>
      </c>
      <c r="G409" s="87">
        <f t="shared" si="13"/>
        <v>0</v>
      </c>
      <c r="I409" s="123"/>
      <c r="J409" s="120"/>
    </row>
    <row r="410" spans="1:10" x14ac:dyDescent="0.25">
      <c r="A410" s="137" t="s">
        <v>182</v>
      </c>
      <c r="B410" s="137" t="s">
        <v>808</v>
      </c>
      <c r="C410" s="137" t="s">
        <v>933</v>
      </c>
      <c r="D410" s="9" t="s">
        <v>947</v>
      </c>
      <c r="E410" s="86">
        <v>4.8200000000000005E-3</v>
      </c>
      <c r="F410" s="87">
        <v>0</v>
      </c>
      <c r="G410" s="87">
        <f t="shared" si="13"/>
        <v>4.8200000000000005E-3</v>
      </c>
      <c r="I410" s="123"/>
      <c r="J410" s="120"/>
    </row>
    <row r="411" spans="1:10" ht="23.25" x14ac:dyDescent="0.25">
      <c r="A411" s="137" t="s">
        <v>211</v>
      </c>
      <c r="B411" s="137" t="s">
        <v>809</v>
      </c>
      <c r="C411" s="137" t="s">
        <v>934</v>
      </c>
      <c r="D411" s="9" t="s">
        <v>945</v>
      </c>
      <c r="E411" s="86">
        <v>1.3615E-2</v>
      </c>
      <c r="F411" s="87">
        <v>0</v>
      </c>
      <c r="G411" s="87">
        <f t="shared" si="13"/>
        <v>1.3615E-2</v>
      </c>
      <c r="I411" s="123"/>
      <c r="J411" s="120"/>
    </row>
    <row r="412" spans="1:10" ht="34.5" x14ac:dyDescent="0.25">
      <c r="A412" s="137" t="s">
        <v>29</v>
      </c>
      <c r="B412" s="137" t="s">
        <v>810</v>
      </c>
      <c r="C412" s="137" t="s">
        <v>935</v>
      </c>
      <c r="D412" s="9" t="s">
        <v>947</v>
      </c>
      <c r="E412" s="86">
        <v>1.036E-3</v>
      </c>
      <c r="F412" s="87">
        <v>0</v>
      </c>
      <c r="G412" s="87">
        <f t="shared" si="13"/>
        <v>1.036E-3</v>
      </c>
      <c r="I412" s="123"/>
      <c r="J412" s="120"/>
    </row>
    <row r="413" spans="1:10" x14ac:dyDescent="0.25">
      <c r="A413" s="137" t="s">
        <v>182</v>
      </c>
      <c r="B413" s="137" t="s">
        <v>811</v>
      </c>
      <c r="C413" s="137" t="s">
        <v>936</v>
      </c>
      <c r="D413" s="76" t="s">
        <v>945</v>
      </c>
      <c r="E413" s="86">
        <v>1.26E-2</v>
      </c>
      <c r="F413" s="87">
        <v>0</v>
      </c>
      <c r="G413" s="87">
        <f t="shared" si="13"/>
        <v>1.26E-2</v>
      </c>
      <c r="I413" s="123"/>
      <c r="J413" s="120"/>
    </row>
    <row r="414" spans="1:10" x14ac:dyDescent="0.25">
      <c r="A414" s="137" t="s">
        <v>51</v>
      </c>
      <c r="B414" s="137" t="s">
        <v>812</v>
      </c>
      <c r="C414" s="137" t="s">
        <v>937</v>
      </c>
      <c r="D414" s="76" t="s">
        <v>945</v>
      </c>
      <c r="E414" s="86">
        <v>5.5700000000000003E-3</v>
      </c>
      <c r="F414" s="87">
        <v>0</v>
      </c>
      <c r="G414" s="87">
        <f t="shared" si="13"/>
        <v>5.5700000000000003E-3</v>
      </c>
      <c r="I414" s="123"/>
      <c r="J414" s="120"/>
    </row>
    <row r="415" spans="1:10" ht="23.25" x14ac:dyDescent="0.25">
      <c r="A415" s="137" t="s">
        <v>211</v>
      </c>
      <c r="B415" s="137" t="s">
        <v>813</v>
      </c>
      <c r="C415" s="137" t="s">
        <v>938</v>
      </c>
      <c r="D415" s="76" t="s">
        <v>947</v>
      </c>
      <c r="E415" s="86">
        <v>3.0000000000000001E-3</v>
      </c>
      <c r="F415" s="87">
        <v>0</v>
      </c>
      <c r="G415" s="87">
        <f t="shared" si="13"/>
        <v>3.0000000000000001E-3</v>
      </c>
      <c r="I415" s="123"/>
      <c r="J415" s="120"/>
    </row>
    <row r="416" spans="1:10" ht="23.25" x14ac:dyDescent="0.25">
      <c r="A416" s="137" t="s">
        <v>9</v>
      </c>
      <c r="B416" s="137" t="s">
        <v>814</v>
      </c>
      <c r="C416" s="137" t="s">
        <v>521</v>
      </c>
      <c r="D416" s="9" t="s">
        <v>945</v>
      </c>
      <c r="E416" s="86">
        <v>1.1599999999999999E-2</v>
      </c>
      <c r="F416" s="87">
        <v>0</v>
      </c>
      <c r="G416" s="87">
        <f t="shared" si="13"/>
        <v>1.1599999999999999E-2</v>
      </c>
      <c r="I416" s="124"/>
      <c r="J416" s="120"/>
    </row>
    <row r="417" spans="1:10" ht="23.25" x14ac:dyDescent="0.25">
      <c r="A417" s="137" t="s">
        <v>9</v>
      </c>
      <c r="B417" s="137" t="s">
        <v>815</v>
      </c>
      <c r="C417" s="137" t="s">
        <v>939</v>
      </c>
      <c r="D417" s="9" t="s">
        <v>945</v>
      </c>
      <c r="E417" s="86">
        <v>7.0000000000000001E-3</v>
      </c>
      <c r="F417" s="87">
        <v>0</v>
      </c>
      <c r="G417" s="87">
        <f t="shared" si="13"/>
        <v>7.0000000000000001E-3</v>
      </c>
      <c r="I417" s="124"/>
      <c r="J417" s="120"/>
    </row>
    <row r="418" spans="1:10" x14ac:dyDescent="0.25">
      <c r="A418" s="137" t="s">
        <v>33</v>
      </c>
      <c r="B418" s="137" t="s">
        <v>816</v>
      </c>
      <c r="C418" s="137" t="s">
        <v>940</v>
      </c>
      <c r="D418" s="76" t="s">
        <v>774</v>
      </c>
      <c r="E418" s="86">
        <v>2.8E-3</v>
      </c>
      <c r="F418" s="87">
        <v>0</v>
      </c>
      <c r="G418" s="87">
        <f t="shared" si="13"/>
        <v>2.8E-3</v>
      </c>
      <c r="I418" s="124"/>
      <c r="J418" s="120"/>
    </row>
    <row r="419" spans="1:10" ht="23.25" x14ac:dyDescent="0.25">
      <c r="A419" s="137" t="s">
        <v>182</v>
      </c>
      <c r="B419" s="137" t="s">
        <v>817</v>
      </c>
      <c r="C419" s="137" t="s">
        <v>462</v>
      </c>
      <c r="D419" s="9" t="s">
        <v>945</v>
      </c>
      <c r="E419" s="86">
        <v>6.0000000000000001E-3</v>
      </c>
      <c r="F419" s="87">
        <v>0</v>
      </c>
      <c r="G419" s="87">
        <f t="shared" si="13"/>
        <v>6.0000000000000001E-3</v>
      </c>
      <c r="I419" s="124"/>
      <c r="J419" s="120"/>
    </row>
    <row r="420" spans="1:10" ht="34.5" x14ac:dyDescent="0.25">
      <c r="A420" s="137" t="s">
        <v>211</v>
      </c>
      <c r="B420" s="137" t="s">
        <v>818</v>
      </c>
      <c r="C420" s="137" t="s">
        <v>941</v>
      </c>
      <c r="D420" s="76" t="s">
        <v>774</v>
      </c>
      <c r="E420" s="86">
        <v>0.13575000000000001</v>
      </c>
      <c r="F420" s="87">
        <v>0</v>
      </c>
      <c r="G420" s="87">
        <f t="shared" si="13"/>
        <v>0.13575000000000001</v>
      </c>
      <c r="I420" s="124"/>
      <c r="J420" s="120"/>
    </row>
    <row r="421" spans="1:10" ht="23.25" x14ac:dyDescent="0.25">
      <c r="A421" s="137" t="s">
        <v>211</v>
      </c>
      <c r="B421" s="137" t="s">
        <v>819</v>
      </c>
      <c r="C421" s="137" t="s">
        <v>942</v>
      </c>
      <c r="D421" s="140" t="s">
        <v>946</v>
      </c>
      <c r="E421" s="86">
        <v>4.1000000000000002E-2</v>
      </c>
      <c r="F421" s="87">
        <v>0</v>
      </c>
      <c r="G421" s="87">
        <f t="shared" ref="G421:G439" si="14">E421-F421</f>
        <v>4.1000000000000002E-2</v>
      </c>
      <c r="J421" s="120"/>
    </row>
    <row r="422" spans="1:10" ht="23.25" x14ac:dyDescent="0.25">
      <c r="A422" s="137" t="s">
        <v>211</v>
      </c>
      <c r="B422" s="137" t="s">
        <v>820</v>
      </c>
      <c r="C422" s="137" t="s">
        <v>942</v>
      </c>
      <c r="D422" s="140" t="s">
        <v>946</v>
      </c>
      <c r="E422" s="140">
        <v>4.1000000000000002E-2</v>
      </c>
      <c r="F422" s="87">
        <v>0</v>
      </c>
      <c r="G422" s="87">
        <f t="shared" si="14"/>
        <v>4.1000000000000002E-2</v>
      </c>
      <c r="J422" s="120"/>
    </row>
    <row r="423" spans="1:10" ht="23.25" x14ac:dyDescent="0.25">
      <c r="A423" s="137" t="s">
        <v>9</v>
      </c>
      <c r="B423" s="137" t="s">
        <v>821</v>
      </c>
      <c r="C423" s="137" t="s">
        <v>943</v>
      </c>
      <c r="D423" s="140" t="s">
        <v>947</v>
      </c>
      <c r="E423" s="141">
        <v>1.5E-3</v>
      </c>
      <c r="F423" s="87">
        <v>0</v>
      </c>
      <c r="G423" s="87">
        <f t="shared" si="14"/>
        <v>1.5E-3</v>
      </c>
      <c r="J423" s="120"/>
    </row>
    <row r="424" spans="1:10" ht="45.75" x14ac:dyDescent="0.25">
      <c r="A424" s="137" t="s">
        <v>39</v>
      </c>
      <c r="B424" s="137" t="s">
        <v>822</v>
      </c>
      <c r="C424" s="137" t="s">
        <v>903</v>
      </c>
      <c r="D424" s="140" t="s">
        <v>773</v>
      </c>
      <c r="E424" s="141">
        <v>1.2315399999999999</v>
      </c>
      <c r="F424" s="87">
        <v>0</v>
      </c>
      <c r="G424" s="87">
        <f t="shared" si="14"/>
        <v>1.2315399999999999</v>
      </c>
      <c r="J424" s="120"/>
    </row>
    <row r="425" spans="1:10" x14ac:dyDescent="0.25">
      <c r="A425" s="137" t="s">
        <v>9</v>
      </c>
      <c r="B425" s="137" t="s">
        <v>746</v>
      </c>
      <c r="C425" s="137" t="s">
        <v>746</v>
      </c>
      <c r="D425" s="140" t="s">
        <v>946</v>
      </c>
      <c r="E425" s="141">
        <v>1.7720670000000001</v>
      </c>
      <c r="F425" s="87">
        <v>0</v>
      </c>
      <c r="G425" s="87">
        <f t="shared" si="14"/>
        <v>1.7720670000000001</v>
      </c>
      <c r="J425" s="120"/>
    </row>
    <row r="426" spans="1:10" x14ac:dyDescent="0.25">
      <c r="A426" s="137" t="s">
        <v>39</v>
      </c>
      <c r="B426" s="137" t="s">
        <v>750</v>
      </c>
      <c r="C426" s="137" t="s">
        <v>750</v>
      </c>
      <c r="D426" s="140" t="s">
        <v>946</v>
      </c>
      <c r="E426" s="141">
        <v>7.4999999999999997E-2</v>
      </c>
      <c r="F426" s="87">
        <v>0</v>
      </c>
      <c r="G426" s="87">
        <f t="shared" si="14"/>
        <v>7.4999999999999997E-2</v>
      </c>
      <c r="J426" s="120"/>
    </row>
    <row r="427" spans="1:10" x14ac:dyDescent="0.25">
      <c r="A427" s="137" t="s">
        <v>39</v>
      </c>
      <c r="B427" s="137" t="s">
        <v>748</v>
      </c>
      <c r="C427" s="137" t="s">
        <v>748</v>
      </c>
      <c r="D427" s="140" t="s">
        <v>946</v>
      </c>
      <c r="E427" s="141">
        <v>5.2329999999999998E-3</v>
      </c>
      <c r="F427" s="87">
        <v>0</v>
      </c>
      <c r="G427" s="87">
        <f t="shared" si="14"/>
        <v>5.2329999999999998E-3</v>
      </c>
      <c r="J427" s="120"/>
    </row>
    <row r="428" spans="1:10" x14ac:dyDescent="0.25">
      <c r="A428" s="137" t="s">
        <v>72</v>
      </c>
      <c r="B428" s="137" t="s">
        <v>755</v>
      </c>
      <c r="C428" s="137" t="s">
        <v>755</v>
      </c>
      <c r="D428" s="140" t="s">
        <v>946</v>
      </c>
      <c r="E428" s="141">
        <v>9.6000000000000002E-2</v>
      </c>
      <c r="F428" s="87">
        <v>0</v>
      </c>
      <c r="G428" s="87">
        <f t="shared" si="14"/>
        <v>9.6000000000000002E-2</v>
      </c>
      <c r="J428" s="120"/>
    </row>
    <row r="429" spans="1:10" x14ac:dyDescent="0.25">
      <c r="A429" s="137" t="s">
        <v>64</v>
      </c>
      <c r="B429" s="137" t="s">
        <v>752</v>
      </c>
      <c r="C429" s="137" t="s">
        <v>763</v>
      </c>
      <c r="D429" s="140" t="s">
        <v>946</v>
      </c>
      <c r="E429" s="141">
        <v>0.04</v>
      </c>
      <c r="F429" s="87">
        <v>0</v>
      </c>
      <c r="G429" s="87">
        <f t="shared" si="14"/>
        <v>0.04</v>
      </c>
      <c r="J429" s="120"/>
    </row>
    <row r="430" spans="1:10" x14ac:dyDescent="0.25">
      <c r="A430" s="137" t="s">
        <v>21</v>
      </c>
      <c r="B430" s="137" t="s">
        <v>744</v>
      </c>
      <c r="C430" s="137" t="s">
        <v>744</v>
      </c>
      <c r="D430" s="140" t="s">
        <v>946</v>
      </c>
      <c r="E430" s="141">
        <v>2.2499999999999999E-2</v>
      </c>
      <c r="F430" s="87">
        <v>0</v>
      </c>
      <c r="G430" s="87">
        <f t="shared" si="14"/>
        <v>2.2499999999999999E-2</v>
      </c>
      <c r="J430" s="120"/>
    </row>
    <row r="431" spans="1:10" x14ac:dyDescent="0.25">
      <c r="A431" s="137" t="s">
        <v>33</v>
      </c>
      <c r="B431" s="137" t="s">
        <v>749</v>
      </c>
      <c r="C431" s="137" t="s">
        <v>749</v>
      </c>
      <c r="D431" s="140" t="s">
        <v>946</v>
      </c>
      <c r="E431" s="141">
        <v>0.159721</v>
      </c>
      <c r="F431" s="87">
        <v>0</v>
      </c>
      <c r="G431" s="87">
        <f t="shared" si="14"/>
        <v>0.159721</v>
      </c>
      <c r="J431" s="120"/>
    </row>
    <row r="432" spans="1:10" x14ac:dyDescent="0.25">
      <c r="A432" s="137" t="s">
        <v>70</v>
      </c>
      <c r="B432" s="137" t="s">
        <v>754</v>
      </c>
      <c r="C432" s="137" t="s">
        <v>754</v>
      </c>
      <c r="D432" s="140" t="s">
        <v>946</v>
      </c>
      <c r="E432" s="141">
        <v>1.5E-3</v>
      </c>
      <c r="F432" s="87">
        <v>0</v>
      </c>
      <c r="G432" s="87">
        <f t="shared" si="14"/>
        <v>1.5E-3</v>
      </c>
      <c r="J432" s="120"/>
    </row>
    <row r="433" spans="1:10" x14ac:dyDescent="0.25">
      <c r="A433" s="137" t="s">
        <v>67</v>
      </c>
      <c r="B433" s="137" t="s">
        <v>753</v>
      </c>
      <c r="C433" s="137" t="s">
        <v>753</v>
      </c>
      <c r="D433" s="140" t="s">
        <v>946</v>
      </c>
      <c r="E433" s="141">
        <v>5.1999999999999998E-3</v>
      </c>
      <c r="F433" s="87">
        <v>0</v>
      </c>
      <c r="G433" s="87">
        <f t="shared" si="14"/>
        <v>5.1999999999999998E-3</v>
      </c>
      <c r="J433" s="120"/>
    </row>
    <row r="434" spans="1:10" x14ac:dyDescent="0.25">
      <c r="A434" s="137" t="s">
        <v>15</v>
      </c>
      <c r="B434" s="137" t="s">
        <v>747</v>
      </c>
      <c r="C434" s="137" t="s">
        <v>747</v>
      </c>
      <c r="D434" s="140" t="s">
        <v>946</v>
      </c>
      <c r="E434" s="141">
        <v>2.1299999999999999E-2</v>
      </c>
      <c r="F434" s="87">
        <v>0</v>
      </c>
      <c r="G434" s="87">
        <f t="shared" si="14"/>
        <v>2.1299999999999999E-2</v>
      </c>
      <c r="J434" s="120"/>
    </row>
    <row r="435" spans="1:10" x14ac:dyDescent="0.25">
      <c r="A435" s="137" t="s">
        <v>182</v>
      </c>
      <c r="B435" s="137" t="s">
        <v>762</v>
      </c>
      <c r="C435" s="137" t="s">
        <v>762</v>
      </c>
      <c r="D435" s="140" t="s">
        <v>946</v>
      </c>
      <c r="E435" s="141">
        <v>1.0325150000000001</v>
      </c>
      <c r="F435" s="87">
        <v>0</v>
      </c>
      <c r="G435" s="87">
        <f t="shared" si="14"/>
        <v>1.0325150000000001</v>
      </c>
      <c r="J435" s="120"/>
    </row>
    <row r="436" spans="1:10" x14ac:dyDescent="0.25">
      <c r="A436" s="137" t="s">
        <v>211</v>
      </c>
      <c r="B436" s="137" t="s">
        <v>762</v>
      </c>
      <c r="C436" s="137" t="s">
        <v>762</v>
      </c>
      <c r="D436" s="140" t="s">
        <v>946</v>
      </c>
      <c r="E436" s="141">
        <v>1.4258529999999998</v>
      </c>
      <c r="F436" s="87">
        <v>0</v>
      </c>
      <c r="G436" s="87">
        <f t="shared" si="14"/>
        <v>1.4258529999999998</v>
      </c>
      <c r="J436" s="120"/>
    </row>
    <row r="437" spans="1:10" x14ac:dyDescent="0.25">
      <c r="A437" s="137" t="s">
        <v>51</v>
      </c>
      <c r="B437" s="137" t="s">
        <v>751</v>
      </c>
      <c r="C437" s="137" t="s">
        <v>751</v>
      </c>
      <c r="D437" s="140" t="s">
        <v>946</v>
      </c>
      <c r="E437" s="141">
        <v>0.20448399999999997</v>
      </c>
      <c r="F437" s="87">
        <v>0</v>
      </c>
      <c r="G437" s="87">
        <f t="shared" si="14"/>
        <v>0.20448399999999997</v>
      </c>
      <c r="J437" s="120"/>
    </row>
    <row r="438" spans="1:10" x14ac:dyDescent="0.25">
      <c r="A438" s="137" t="s">
        <v>29</v>
      </c>
      <c r="B438" s="137" t="s">
        <v>745</v>
      </c>
      <c r="C438" s="137" t="s">
        <v>745</v>
      </c>
      <c r="D438" s="140" t="s">
        <v>946</v>
      </c>
      <c r="E438" s="141">
        <v>6.686700000000001E-2</v>
      </c>
      <c r="F438" s="87">
        <v>0</v>
      </c>
      <c r="G438" s="87">
        <f t="shared" si="14"/>
        <v>6.686700000000001E-2</v>
      </c>
      <c r="J438" s="120"/>
    </row>
    <row r="439" spans="1:10" x14ac:dyDescent="0.25">
      <c r="A439" s="137" t="s">
        <v>24</v>
      </c>
      <c r="B439" s="137" t="s">
        <v>26</v>
      </c>
      <c r="C439" s="137" t="s">
        <v>26</v>
      </c>
      <c r="D439" s="140" t="s">
        <v>946</v>
      </c>
      <c r="E439" s="141">
        <v>1.5169999999999999E-3</v>
      </c>
      <c r="F439" s="87">
        <v>0</v>
      </c>
      <c r="G439" s="87">
        <f t="shared" si="14"/>
        <v>1.5169999999999999E-3</v>
      </c>
      <c r="J439" s="120"/>
    </row>
    <row r="440" spans="1:10" x14ac:dyDescent="0.25">
      <c r="A440" s="139" t="s">
        <v>944</v>
      </c>
      <c r="B440" s="138"/>
      <c r="C440" s="138"/>
      <c r="D440" s="142"/>
      <c r="E440" s="143">
        <f>SUBTOTAL(9,E13:E439)</f>
        <v>422.0883739999997</v>
      </c>
      <c r="F440" s="143">
        <f t="shared" ref="F440:G440" si="15">SUBTOTAL(9,F13:F439)</f>
        <v>0</v>
      </c>
      <c r="G440" s="143">
        <f t="shared" si="15"/>
        <v>422.0883739999997</v>
      </c>
    </row>
  </sheetData>
  <autoFilter ref="A12:J439"/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  <rowBreaks count="1" manualBreakCount="1">
    <brk id="365" max="6" man="1"/>
  </rowBreaks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BreakPreview" zoomScaleNormal="100" zoomScaleSheetLayoutView="100" workbookViewId="0">
      <selection activeCell="I13" sqref="I13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9" ht="15" customHeight="1" x14ac:dyDescent="0.25">
      <c r="C1" s="17"/>
      <c r="D1" s="17"/>
      <c r="E1" s="17"/>
      <c r="F1" s="148" t="str">
        <f>'Приморский край'!F1:G5</f>
        <v>Приложение N 4
к приказу ФАС России
от 08.12.2022 N 960/22
Форма 6</v>
      </c>
      <c r="G1" s="149"/>
    </row>
    <row r="2" spans="1:9" ht="15" customHeight="1" x14ac:dyDescent="0.25">
      <c r="C2" s="150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ЯНВАРЬ 2026 года
</v>
      </c>
      <c r="D2" s="151"/>
      <c r="E2" s="152"/>
      <c r="F2" s="149"/>
      <c r="G2" s="149"/>
    </row>
    <row r="3" spans="1:9" ht="15" customHeight="1" x14ac:dyDescent="0.25">
      <c r="C3" s="153"/>
      <c r="D3" s="154"/>
      <c r="E3" s="155"/>
      <c r="F3" s="149"/>
      <c r="G3" s="149"/>
    </row>
    <row r="4" spans="1:9" ht="15" customHeight="1" x14ac:dyDescent="0.25">
      <c r="C4" s="153"/>
      <c r="D4" s="154"/>
      <c r="E4" s="155"/>
      <c r="F4" s="149"/>
      <c r="G4" s="149"/>
    </row>
    <row r="5" spans="1:9" ht="15" customHeight="1" x14ac:dyDescent="0.25">
      <c r="C5" s="153"/>
      <c r="D5" s="154"/>
      <c r="E5" s="155"/>
      <c r="F5" s="149"/>
      <c r="G5" s="149"/>
    </row>
    <row r="6" spans="1:9" ht="15" customHeight="1" x14ac:dyDescent="0.25">
      <c r="C6" s="153"/>
      <c r="D6" s="154"/>
      <c r="E6" s="155"/>
    </row>
    <row r="7" spans="1:9" ht="15" customHeight="1" x14ac:dyDescent="0.25">
      <c r="C7" s="156"/>
      <c r="D7" s="157"/>
      <c r="E7" s="158"/>
    </row>
    <row r="8" spans="1:9" x14ac:dyDescent="0.25">
      <c r="C8" s="17"/>
      <c r="D8" s="17"/>
      <c r="E8" s="17"/>
    </row>
    <row r="9" spans="1:9" x14ac:dyDescent="0.25">
      <c r="A9" s="19">
        <f>'Приморский край'!A9</f>
        <v>46023</v>
      </c>
      <c r="C9" s="17"/>
      <c r="D9" s="17"/>
      <c r="E9" s="17"/>
      <c r="F9" s="159"/>
      <c r="G9" s="160"/>
    </row>
    <row r="10" spans="1:9" hidden="1" x14ac:dyDescent="0.25">
      <c r="C10" s="18"/>
      <c r="D10" s="18"/>
      <c r="E10" s="20">
        <f>SUBTOTAL(9,(E15:E15))*1000</f>
        <v>1466.2380000000001</v>
      </c>
    </row>
    <row r="11" spans="1:9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9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4">
        <f>E16*1000</f>
        <v>3151.835</v>
      </c>
    </row>
    <row r="13" spans="1:9" ht="22.5" x14ac:dyDescent="0.25">
      <c r="A13" s="71" t="s">
        <v>17</v>
      </c>
      <c r="B13" s="3" t="s">
        <v>18</v>
      </c>
      <c r="C13" s="73" t="s">
        <v>19</v>
      </c>
      <c r="D13" s="9" t="s">
        <v>690</v>
      </c>
      <c r="E13" s="147">
        <v>1.3496900000000001</v>
      </c>
      <c r="F13" s="87">
        <v>0</v>
      </c>
      <c r="G13" s="8">
        <f t="shared" ref="G13:G14" si="0">E13-F13</f>
        <v>1.3496900000000001</v>
      </c>
    </row>
    <row r="14" spans="1:9" ht="22.5" x14ac:dyDescent="0.25">
      <c r="A14" s="71" t="s">
        <v>17</v>
      </c>
      <c r="B14" s="3" t="s">
        <v>978</v>
      </c>
      <c r="C14" s="73" t="s">
        <v>19</v>
      </c>
      <c r="D14" s="9" t="s">
        <v>690</v>
      </c>
      <c r="E14" s="147">
        <v>0.33590699999999996</v>
      </c>
      <c r="F14" s="87">
        <v>0</v>
      </c>
      <c r="G14" s="8">
        <f t="shared" si="0"/>
        <v>0.33590699999999996</v>
      </c>
    </row>
    <row r="15" spans="1:9" x14ac:dyDescent="0.25">
      <c r="A15" s="71" t="s">
        <v>17</v>
      </c>
      <c r="B15" s="72" t="s">
        <v>979</v>
      </c>
      <c r="C15" s="73" t="s">
        <v>19</v>
      </c>
      <c r="D15" s="146" t="s">
        <v>690</v>
      </c>
      <c r="E15" s="74">
        <v>1.4662380000000002</v>
      </c>
      <c r="F15" s="8">
        <v>0</v>
      </c>
      <c r="G15" s="8">
        <f>E15-F15</f>
        <v>1.4662380000000002</v>
      </c>
    </row>
    <row r="16" spans="1:9" s="23" customFormat="1" x14ac:dyDescent="0.25">
      <c r="A16" s="108" t="s">
        <v>285</v>
      </c>
      <c r="B16" s="24"/>
      <c r="C16" s="24"/>
      <c r="D16" s="24"/>
      <c r="E16" s="25">
        <f>SUM(E13:E15)</f>
        <v>3.1518350000000002</v>
      </c>
      <c r="F16" s="25">
        <f>SUM(F13:F15)</f>
        <v>0</v>
      </c>
      <c r="G16" s="25">
        <f>SUM(G13:G15)</f>
        <v>3.1518350000000002</v>
      </c>
    </row>
  </sheetData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2026-01-26T00:26:32Z</dcterms:modified>
</cp:coreProperties>
</file>