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0" yWindow="0" windowWidth="16200" windowHeight="11235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область'!$A$12:$K$16</definedName>
    <definedName name="_xlnm._FilterDatabase" localSheetId="1" hidden="1">'Камчатский край'!$A$12:$H$48</definedName>
    <definedName name="_xlnm._FilterDatabase" localSheetId="0" hidden="1">'Приморский край'!$A$12:$G$82</definedName>
    <definedName name="_xlnm._FilterDatabase" localSheetId="2" hidden="1">'Хабаровский край'!$A$12:$J$403</definedName>
    <definedName name="_xlnm.Print_Area" localSheetId="3">'Амурская область'!$A$1:$G$16</definedName>
    <definedName name="_xlnm.Print_Area" localSheetId="1">'Камчатский край'!$A$1:$G$48</definedName>
    <definedName name="_xlnm.Print_Area" localSheetId="0">'Приморский край'!$A$1:$G$82</definedName>
    <definedName name="_xlnm.Print_Area" localSheetId="2">'Хабаровский край'!$A$1:$G$404</definedName>
  </definedNames>
  <calcPr calcId="152511"/>
</workbook>
</file>

<file path=xl/calcChain.xml><?xml version="1.0" encoding="utf-8"?>
<calcChain xmlns="http://schemas.openxmlformats.org/spreadsheetml/2006/main">
  <c r="C2" i="9" l="1"/>
  <c r="G42" i="7" l="1"/>
  <c r="G60" i="6"/>
  <c r="J10" i="9" l="1"/>
  <c r="E51" i="7"/>
  <c r="F51" i="7"/>
  <c r="F52" i="7" s="1"/>
  <c r="J11" i="10" l="1"/>
  <c r="E16" i="10"/>
  <c r="F16" i="10"/>
  <c r="F48" i="7" l="1"/>
  <c r="E48" i="7"/>
  <c r="E52" i="7" s="1"/>
  <c r="G43" i="7"/>
  <c r="G38" i="7" l="1"/>
  <c r="G39" i="7"/>
  <c r="G40" i="7"/>
  <c r="G41" i="7"/>
  <c r="G36" i="7"/>
  <c r="F82" i="6"/>
  <c r="F84" i="6" s="1"/>
  <c r="F85" i="6" s="1"/>
  <c r="J10" i="6"/>
  <c r="I10" i="6"/>
  <c r="G64" i="6"/>
  <c r="G65" i="6"/>
  <c r="G66" i="6"/>
  <c r="G67" i="6"/>
  <c r="G63" i="6"/>
  <c r="G52" i="6" l="1"/>
  <c r="G79" i="6"/>
  <c r="G53" i="6"/>
  <c r="G54" i="6"/>
  <c r="G55" i="6"/>
  <c r="G56" i="6"/>
  <c r="G57" i="6"/>
  <c r="G58" i="6"/>
  <c r="G80" i="6"/>
  <c r="G59" i="6"/>
  <c r="G81" i="6"/>
  <c r="G61" i="6"/>
  <c r="G62" i="6"/>
  <c r="G51" i="6"/>
  <c r="G77" i="6"/>
  <c r="G78" i="6"/>
  <c r="G68" i="6" l="1"/>
  <c r="E404" i="9" l="1"/>
  <c r="E408" i="9" s="1"/>
  <c r="I10" i="9"/>
  <c r="F404" i="9" l="1"/>
  <c r="F408" i="9" s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13" i="9"/>
  <c r="G404" i="9" l="1"/>
  <c r="K11" i="10"/>
  <c r="L11" i="7" l="1"/>
  <c r="G45" i="7" l="1"/>
  <c r="E82" i="6" l="1"/>
  <c r="E84" i="6" s="1"/>
  <c r="E85" i="6" s="1"/>
  <c r="G70" i="6" l="1"/>
  <c r="G71" i="6"/>
  <c r="G15" i="10" l="1"/>
  <c r="G14" i="10"/>
  <c r="G69" i="6" l="1"/>
  <c r="G72" i="6"/>
  <c r="K11" i="7" l="1"/>
  <c r="G13" i="10" l="1"/>
  <c r="G16" i="10" s="1"/>
  <c r="G13" i="7" l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46" i="7"/>
  <c r="G33" i="7"/>
  <c r="G47" i="7"/>
  <c r="G34" i="7"/>
  <c r="G35" i="7"/>
  <c r="G37" i="7"/>
  <c r="G48" i="7" l="1"/>
  <c r="G14" i="6"/>
  <c r="G15" i="6"/>
  <c r="G16" i="6"/>
  <c r="G17" i="6"/>
  <c r="G18" i="6"/>
  <c r="G19" i="6"/>
  <c r="G20" i="6"/>
  <c r="G21" i="6"/>
  <c r="G22" i="6"/>
  <c r="G24" i="6"/>
  <c r="G25" i="6"/>
  <c r="G26" i="6"/>
  <c r="G27" i="6"/>
  <c r="G28" i="6"/>
  <c r="G73" i="6"/>
  <c r="G29" i="6"/>
  <c r="G74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75" i="6"/>
  <c r="G76" i="6"/>
  <c r="G47" i="6"/>
  <c r="G48" i="6"/>
  <c r="G49" i="6"/>
  <c r="G50" i="6"/>
  <c r="G13" i="6"/>
  <c r="G82" i="6" l="1"/>
  <c r="C2" i="7" l="1"/>
  <c r="C2" i="10" l="1"/>
  <c r="A9" i="10" l="1"/>
  <c r="A9" i="9"/>
  <c r="A9" i="7"/>
  <c r="F1" i="10" l="1"/>
  <c r="F1" i="9"/>
  <c r="F1" i="7"/>
  <c r="E10" i="10" l="1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1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1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2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2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3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3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3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</commentList>
</comments>
</file>

<file path=xl/sharedStrings.xml><?xml version="1.0" encoding="utf-8"?>
<sst xmlns="http://schemas.openxmlformats.org/spreadsheetml/2006/main" count="1636" uniqueCount="917">
  <si>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</si>
  <si>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</si>
  <si>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</si>
  <si>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</si>
  <si>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</si>
  <si>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</si>
  <si>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</si>
  <si>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</si>
  <si>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</si>
  <si>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</si>
  <si>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</si>
  <si>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</si>
  <si>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</si>
  <si>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</si>
  <si>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</si>
  <si>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</si>
  <si>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</si>
  <si>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</si>
  <si>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</si>
  <si>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</si>
  <si>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г. Амурск, шоссе Машиностроителей, д. 5</t>
  </si>
  <si>
    <t>ООО "Амурский гидрометаллургический комбинат"</t>
  </si>
  <si>
    <t>ООО «ТЭК «Уссури»</t>
  </si>
  <si>
    <t>ОАО "Де-Кастринская ТЭЦ"</t>
  </si>
  <si>
    <t>Хабаровский край, Ульчский район, п. Де-Кастри, ул. Советская, д. 1</t>
  </si>
  <si>
    <t>ООО "Шелеховский теплоэнергетический комплекс"</t>
  </si>
  <si>
    <t>Индивидуальный предприниматель Манькова Александра Николаевна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</si>
  <si>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</si>
  <si>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</si>
  <si>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АО "Исток"</t>
  </si>
  <si>
    <t>Индивидуальный предприниматель Бриц Наталья Викторовна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</si>
  <si>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</si>
  <si>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</si>
  <si>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>Хабаровский край, р-н. им. Лазо, рп. Переяславка, ул. Клубная 74</t>
  </si>
  <si>
    <t>ООО "Натали"</t>
  </si>
  <si>
    <t>п. Хор, ул. Заводская 17</t>
  </si>
  <si>
    <t>Физическое лицо Цымбал Сергей Александрович</t>
  </si>
  <si>
    <t>АО "Дакгомз"</t>
  </si>
  <si>
    <t>Индивидуальный предприниматель Акулов Александр Николаевич</t>
  </si>
  <si>
    <t>г.Комсомольск-на-Амуре, ул.Партизанская, д. 13, офис</t>
  </si>
  <si>
    <t>Индивидуальный предприниматель Герасимова Светлана Николаевна</t>
  </si>
  <si>
    <t>Индивидуальный предприниматель Гусейнов Рафаэль Адамович</t>
  </si>
  <si>
    <t>Индивидуальный предприниматель Кирей Яна Александровна</t>
  </si>
  <si>
    <t>Индивидуальный предприниматель Кузнецов Егор Александрович</t>
  </si>
  <si>
    <t>Индивидуальный предприниматель Лазаренко Елена Анатольевна</t>
  </si>
  <si>
    <t>Индивидуальный предприниматель Тиара Ника Александровна</t>
  </si>
  <si>
    <t>г.Комсомольск-на-Амуре, пр.Первостроителей 20, кафе "Мясная деревня"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</si>
  <si>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</si>
  <si>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Лазаренко Екатерина Алексеевна</t>
  </si>
  <si>
    <t>Местная религиозная организация "Объединенная методистская церковь "Славная" г. Комсомольск-на-Амуре</t>
  </si>
  <si>
    <t>г.Комсомольск-на-Амуре, ул.Пугачева 89</t>
  </si>
  <si>
    <t>Муниципальное унитарное предприятие "Спецавтохозяйство"</t>
  </si>
  <si>
    <t>МУП "Теплоцентраль"</t>
  </si>
  <si>
    <t>Общество ограниченной ответственности "Агрокомплекс Восток"</t>
  </si>
  <si>
    <t>Общество ограниченной ответственности "Джакузи"</t>
  </si>
  <si>
    <t>Общество ограниченной ответственности "Эстетика"</t>
  </si>
  <si>
    <t>Общество с ограниченной ответственностью "Взлет"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</si>
  <si>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</si>
  <si>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</si>
  <si>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</si>
  <si>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</si>
  <si>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</si>
  <si>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</si>
  <si>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</si>
  <si>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</si>
  <si>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</si>
  <si>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</si>
  <si>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</si>
  <si>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</si>
  <si>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</si>
  <si>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</si>
  <si>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</si>
  <si>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>МУП г. Хабаровска "Тепловые сети"</t>
  </si>
  <si>
    <t>г. Хабаровск, ул. Ташкентская, 22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</si>
  <si>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</si>
  <si>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</si>
  <si>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</si>
  <si>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</si>
  <si>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</si>
  <si>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</si>
  <si>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</si>
  <si>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</si>
  <si>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</si>
  <si>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</si>
  <si>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</si>
  <si>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</si>
  <si>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ООО "ТрансИнвестГрупп"</t>
  </si>
  <si>
    <t>г. Хабаровск,ул. Суворова, 84а</t>
  </si>
  <si>
    <t>ООО "Формула-ДВ"</t>
  </si>
  <si>
    <t>ООО "Хладокомбинат Хабаровский"</t>
  </si>
  <si>
    <t>Хабаровский край, ТОСЭР Хабаровск, площадка-Ракитное</t>
  </si>
  <si>
    <t>Хабаровский р-он, с. Казакевичево, ул. Морская д. 4</t>
  </si>
  <si>
    <t>АО "Национальные Логистические Технологии"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</si>
  <si>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</si>
  <si>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</si>
  <si>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</si>
  <si>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</si>
  <si>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</si>
  <si>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</si>
  <si>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</si>
  <si>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</si>
  <si>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</si>
  <si>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</si>
  <si>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</si>
  <si>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</si>
  <si>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г. Хабаровск, ул. Кулибина 3</t>
  </si>
  <si>
    <t>ООО "ВМК Капитал"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</si>
  <si>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</si>
  <si>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</si>
  <si>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</si>
  <si>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</si>
  <si>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</si>
  <si>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</si>
  <si>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</si>
  <si>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</si>
  <si>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</si>
  <si>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</si>
  <si>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</si>
  <si>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</si>
  <si>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</si>
  <si>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</si>
  <si>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</si>
  <si>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</si>
  <si>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</si>
  <si>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</si>
  <si>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</si>
  <si>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«Яшма»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</si>
  <si>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</si>
  <si>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</si>
  <si>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</si>
  <si>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</si>
  <si>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</si>
  <si>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</si>
  <si>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</si>
  <si>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</si>
  <si>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</si>
  <si>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</si>
  <si>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</si>
  <si>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</si>
  <si>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</si>
  <si>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</si>
  <si>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</si>
  <si>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</si>
  <si>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</si>
  <si>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</si>
  <si>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</si>
  <si>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</si>
  <si>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</si>
  <si>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</si>
  <si>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</si>
  <si>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</si>
  <si>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</si>
  <si>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</si>
  <si>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</si>
  <si>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</si>
  <si>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</si>
  <si>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</si>
  <si>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</si>
  <si>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Хабаровский р-он, с. Сосновка, 14 км Владивостокского шоссе, кадастровый номер земельного участка 24:17:0601402:99</t>
  </si>
  <si>
    <t>Хабаровский край, г. Комсомольск-на-Амуре, пр-кт. Копылова, д. 48, корп. 3</t>
  </si>
  <si>
    <t>г.Комсомольск-на-Амуре, ул.Вокзальная 10, склад 15</t>
  </si>
  <si>
    <t>Хабаровский край, Комсомольск-на-Амре, ул. Павловского, 16, Литер З, Литер И</t>
  </si>
  <si>
    <t>г. Комсомольск-на-Амуре, ул. Запорожская, 1</t>
  </si>
  <si>
    <t>г. Хабаровск, Воронежское шоссе,5</t>
  </si>
  <si>
    <t>Хабаровский край, г. Комсомольск-на-Амуре, ул. Хабаровская, д. 44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</si>
  <si>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</si>
  <si>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</si>
  <si>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</si>
  <si>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</si>
  <si>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</si>
  <si>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</si>
  <si>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</si>
  <si>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</si>
  <si>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</si>
  <si>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Е Хабаровский край, район им. Лазо, с. Могилевка, ул. Советская, 22 "Д"</t>
  </si>
  <si>
    <t>Хабаровский р-он, с. Ильинка, ул. Совхозная 2-я, 1/1</t>
  </si>
  <si>
    <t>г. Хабаровск, проезд Воронежский 12 лит. П</t>
  </si>
  <si>
    <t>г. Комсомольск-на-Амуре, ул.Заводская, 1 , лит. 247</t>
  </si>
  <si>
    <t>г. Комсомольск-на-Амуре, ул. Советская 1 (территория Кнаапо)</t>
  </si>
  <si>
    <t>г. Комсомольск-на-Амуре, ПГСК "Силинский-2"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</si>
  <si>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</si>
  <si>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</si>
  <si>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Хабаровский край, г. Комсомольск-на-Амуре, ул. Красная, д. 18</t>
  </si>
  <si>
    <t>г. Хабаровск, пер. Промышленный, д. 8А</t>
  </si>
  <si>
    <t>АО "Дальстальконструкция"</t>
  </si>
  <si>
    <t>АО "Оловянная рудная компания"</t>
  </si>
  <si>
    <t>Буренок Александр Сергеевич</t>
  </si>
  <si>
    <t>Громилина Лариса Юрьевна</t>
  </si>
  <si>
    <t>Дорофеев Андрей Анатольевич</t>
  </si>
  <si>
    <t>Индивидуальный предприниматель  Блюм Дмитрий Вячеславович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</si>
  <si>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</si>
  <si>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</si>
  <si>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</si>
  <si>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</si>
  <si>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>Индивидуальный предприниматель Вышинский Сергей Ильич</t>
  </si>
  <si>
    <t>Индивидуальный предприниматель Джафаров Рафиг Агамирза Оглы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</si>
  <si>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</si>
  <si>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</si>
  <si>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</si>
  <si>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</si>
  <si>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</si>
  <si>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</si>
  <si>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</si>
  <si>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</si>
  <si>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</si>
  <si>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>Индивидуальный предприниматель Метелева Анастасия Михайловна</t>
  </si>
  <si>
    <t>Индивидуальный предприниматель Овсянников Роман Вячеславович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</si>
  <si>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</si>
  <si>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</si>
  <si>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</si>
  <si>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</si>
  <si>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</si>
  <si>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</si>
  <si>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</si>
  <si>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</si>
  <si>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</si>
  <si>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Кудрявцев Виталий Александрович</t>
  </si>
  <si>
    <t>Назаренко Сергей Святославович</t>
  </si>
  <si>
    <t>Общество ограниченной ответственности  "Сервис-фрукт"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</si>
  <si>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</si>
  <si>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</si>
  <si>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"Легат"</t>
  </si>
  <si>
    <t>Общество ограниченной ответственности "Техсервис-Хабаровск"</t>
  </si>
  <si>
    <t>Общество ограниченной ответственности "Чалба"</t>
  </si>
  <si>
    <t>Общество с ограниченной ответственностью "Частное охранное предприятие "Барс""</t>
  </si>
  <si>
    <t>ООО "Автоколонна 1269"</t>
  </si>
  <si>
    <t>ООО "Али"</t>
  </si>
  <si>
    <t>ООО "Газэнергосеть Хабаровск"</t>
  </si>
  <si>
    <t>ООО "Комсомолка"</t>
  </si>
  <si>
    <t>ООО "ЛЕ МОНЛИД"</t>
  </si>
  <si>
    <t>ООО "Логистерра"</t>
  </si>
  <si>
    <t>ООО "Логпост"</t>
  </si>
  <si>
    <t>ООО "Производственное предприятие "Краснореченское"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</si>
  <si>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</si>
  <si>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</si>
  <si>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</si>
  <si>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</si>
  <si>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«Эдельвейс»</t>
  </si>
  <si>
    <t>ООО «ЭНКИ-ДВ»</t>
  </si>
  <si>
    <t>Открытое акционерное общество "Хладокомбинат"</t>
  </si>
  <si>
    <t>ПАО «ОАК»</t>
  </si>
  <si>
    <t>Потребительский автокооператив "Базовый"</t>
  </si>
  <si>
    <t>ТСЖ "Комфорт ДВ"</t>
  </si>
  <si>
    <t>Исмаилова Суна Айдыновна</t>
  </si>
  <si>
    <t>ООО "Технострой"</t>
  </si>
  <si>
    <t>Общество с ограниченной ответственностью «Пирамида»</t>
  </si>
  <si>
    <t>Жорник Александр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</si>
  <si>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</si>
  <si>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</si>
  <si>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</si>
  <si>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</si>
  <si>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</si>
  <si>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</si>
  <si>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</si>
  <si>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</si>
  <si>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</si>
  <si>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</si>
  <si>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</si>
  <si>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</si>
  <si>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</si>
  <si>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</si>
  <si>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ООО "СТОМИНДУСТРИЯ"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</si>
  <si>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</si>
  <si>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</si>
  <si>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</si>
  <si>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</si>
  <si>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</si>
  <si>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</si>
  <si>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</si>
  <si>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</si>
  <si>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</si>
  <si>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</si>
  <si>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</si>
  <si>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</si>
  <si>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</si>
  <si>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</si>
  <si>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</si>
  <si>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</si>
  <si>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</si>
  <si>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</si>
  <si>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</si>
  <si>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</si>
  <si>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</si>
  <si>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</si>
  <si>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</si>
  <si>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</si>
  <si>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р-он им. Лазо, р.п. Переяславка, ул. Ленина, 34а</t>
  </si>
  <si>
    <t>Хабаровский край, г. Хабаровск, ул. Армейская, д. 34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</si>
  <si>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</si>
  <si>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</si>
  <si>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</si>
  <si>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</si>
  <si>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Местная религиозная организация Церковь Христиан Веры Евангельской пятидесятников "Слово благодати" г. Хабаровск</t>
  </si>
  <si>
    <t>ГРС Раздольный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</si>
  <si>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</si>
  <si>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</si>
  <si>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</si>
  <si>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</si>
  <si>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</si>
  <si>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</si>
  <si>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УПТС АО (Котельная № 5) (ГРС Уссурийск) г. Уссурийск, ул. Коммунальная, 8б/1</t>
  </si>
  <si>
    <t>УПТС АО (Котельная № 24) (ГРС Уссурийск) г. Уссурийск, ул. Ушакова, д. 16</t>
  </si>
  <si>
    <t>УПТС АО (Котельная № 27) (ГРС Уссурийск) г. Уссурийск, ул. Можайского, д. 3</t>
  </si>
  <si>
    <t>Спасскцемент АО (ГРС Спасск-Дальний) г. Спасск-Дальний, ул. Цементная, д. 2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</si>
  <si>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</si>
  <si>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Аврора СПГ Владивосток ООО (ГРС Артём) с. Вольно-Надеждинское, тер. ТОР Надеждинская, ул. Центральная, зу 16</t>
  </si>
  <si>
    <t>УКФ ООО (ГРС Уссурийск) г. Уссурийск, ул. Раковское шоссе, з. 1</t>
  </si>
  <si>
    <t>ЖСК Остров (3-я очередь) (ГРС Владивосток-1) г. Владивосток, остров Русский (в границах ЗУ 25:28:060109:785)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</si>
  <si>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</si>
  <si>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</si>
  <si>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</si>
  <si>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</si>
  <si>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</si>
  <si>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</si>
  <si>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</si>
  <si>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</si>
  <si>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</si>
  <si>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</si>
  <si>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</si>
  <si>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</si>
  <si>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</si>
  <si>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</si>
  <si>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</si>
  <si>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</si>
  <si>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</si>
  <si>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</si>
  <si>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</si>
  <si>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</si>
  <si>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</si>
  <si>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</si>
  <si>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</si>
  <si>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</si>
  <si>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</si>
  <si>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</si>
  <si>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</si>
  <si>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</si>
  <si>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</si>
  <si>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</si>
  <si>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</si>
  <si>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</si>
  <si>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</si>
  <si>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</si>
  <si>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</si>
  <si>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</si>
  <si>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</si>
  <si>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</si>
  <si>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</si>
  <si>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</si>
  <si>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</si>
  <si>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</si>
  <si>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</si>
  <si>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</si>
  <si>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</si>
  <si>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</si>
  <si>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</si>
  <si>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</si>
  <si>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</si>
  <si>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</si>
  <si>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</si>
  <si>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</si>
  <si>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</si>
  <si>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</si>
  <si>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</si>
  <si>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</si>
  <si>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</si>
  <si>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</si>
  <si>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</si>
  <si>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</si>
  <si>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</si>
  <si>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</si>
  <si>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</si>
  <si>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</si>
  <si>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</si>
  <si>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</si>
  <si>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</si>
  <si>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</si>
  <si>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</si>
  <si>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Узел учета «Универсальный склад в Индустриальном парке «Авангард»</t>
  </si>
  <si>
    <t>ООО «Подрядчик»</t>
  </si>
  <si>
    <t>Индивидуальный предприниматель Малиновский Анатолий Владимирович</t>
  </si>
  <si>
    <t>ИП Стукова Н.А. (логистический центр)</t>
  </si>
  <si>
    <t>ИП Стукова Н.А.</t>
  </si>
  <si>
    <t>ИП Шемякин Г.Ю. (ГРС Уссурийск)</t>
  </si>
  <si>
    <t>ИП Шемякин Г.Ю.</t>
  </si>
  <si>
    <t>ООО Агроптица</t>
  </si>
  <si>
    <t>Населенеие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</si>
  <si>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</si>
  <si>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</si>
  <si>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</si>
  <si>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г. Хабаровск, Матвеевское шоссе 28А</t>
  </si>
  <si>
    <t>г. Хабаровск , ул. Металистов 24</t>
  </si>
  <si>
    <t>ИП Заровняева Н.А. (Котельная) (ГРС Елизово) г. Елизово, ул. Набережная, д. 1</t>
  </si>
  <si>
    <t>ИП Заровняева Н.А.</t>
  </si>
  <si>
    <t>ТЕПЛОИНВЕСТ ООО (котельная № 7, 180 квартал Маслозавод)</t>
  </si>
  <si>
    <t>ТЕПЛОИНВЕСТ ООО (котельная 54 квартал)</t>
  </si>
  <si>
    <t>г. Владивосток (Розенталь)</t>
  </si>
  <si>
    <t>682610, Хабаровский край, п. Эльбан, 2 мкр, д. 26а</t>
  </si>
  <si>
    <t>Хабаровский край, пгт. Солнечный, ул. Ленина, д. 27, Газовая котельная Солнечной Обогатительной Фабрики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</si>
  <si>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</si>
  <si>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</si>
  <si>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п. Солнечный, ул. Ленина, 24</t>
  </si>
  <si>
    <t>681055, Хабаровский край, Комсомольский район, с.Бельго, ул. Школьная, д.1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</si>
  <si>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</si>
  <si>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</si>
  <si>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г. Комсомольск-на-Амуре, ул. Лесная, д.7</t>
  </si>
  <si>
    <t>Хабаровский край, г. Хабаровск, ул. Виноградная, 15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</si>
  <si>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</si>
  <si>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</si>
  <si>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</si>
  <si>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Общество с ограниченной ответственностью «СП «Ракитное»</t>
  </si>
  <si>
    <t>ООО «Стимул»</t>
  </si>
  <si>
    <t>Индивидуальный предприниматель Мордовин Александр Николаевич</t>
  </si>
  <si>
    <t>Индивидуальный предприниматель Скавинская Мария Петровна</t>
  </si>
  <si>
    <t>Индивидуальный предприниматель Мерзлов Павел Анатольевич</t>
  </si>
  <si>
    <t>Общество с ограниченной ответственностью "Титул"</t>
  </si>
  <si>
    <t>Местная православная религиозная организация Свято-Елизаветинское сестричество милосердия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</si>
  <si>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</si>
  <si>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</si>
  <si>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>ИКС-Фокино ООО (Котельная 1) (ГРС Большой Камень) г. Фокино, ул. Заводская, д.24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</si>
  <si>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</si>
  <si>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</si>
  <si>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</si>
  <si>
    <t>АО "Желдорреммаш"</t>
  </si>
  <si>
    <t>ООО "Никольскъ-Усурийск"</t>
  </si>
  <si>
    <t>ООО "ДКС ПРИМОРЬЕ"</t>
  </si>
  <si>
    <t>АО "Уссрийский бальзам"</t>
  </si>
  <si>
    <t>МУПВ "Центральный"</t>
  </si>
  <si>
    <t>ККБ ГБУЗ (АБМК ККБ))</t>
  </si>
  <si>
    <t>ТРЕСТ СЗ ООО (Котельная)</t>
  </si>
  <si>
    <t>ООО «КРДВ Камчатка»</t>
  </si>
  <si>
    <t xml:space="preserve">АО «МАПК(Е)» </t>
  </si>
  <si>
    <t>ГБУЗ "Камчатская краевая больница им.А.С. Лукашевского"</t>
  </si>
  <si>
    <t>АО «Камчатэнергосервис»</t>
  </si>
  <si>
    <t>ООО СПЕЦИАЛИЗИРОВАННЫЙ ЗАСТРОЙЩИК «ТРЕСТ»</t>
  </si>
  <si>
    <t>АО "Усть-СреднеканГЭСстрой"</t>
  </si>
  <si>
    <t>ООО "Ресурсавтогаз"</t>
  </si>
  <si>
    <t>ОАО "Дальхимфарм"</t>
  </si>
  <si>
    <t>ООО "Жилстройсервис"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</si>
  <si>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</si>
  <si>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</si>
  <si>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</si>
  <si>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Акционерное общество «Спецавтохозяйство по санитарной очистке г. Хабаровска»</t>
  </si>
  <si>
    <t>ООО "Энергия"</t>
  </si>
  <si>
    <t>ООО "Дальневосточная генерирующая компания"</t>
  </si>
  <si>
    <t>ООО "Геопроминвест"</t>
  </si>
  <si>
    <t>Войсковая часть 3524</t>
  </si>
  <si>
    <t>ООО Завод ЖБИ-5</t>
  </si>
  <si>
    <t>Федеральное государственное казенное учреждение «Пограничное управление  Федеральной службы безопасности  Российской Федерации по Хабаровскому краю и Еврейской автономной области»</t>
  </si>
  <si>
    <t>Краевое государственное автономное учреждение "Дирекция спортивных сооружений Хабаровского края"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</si>
  <si>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</si>
  <si>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«НоваБев Маркет Хабаровск»</t>
  </si>
  <si>
    <t>ООО «Специализированный застройщик Дарс-Восток»</t>
  </si>
  <si>
    <t>Краевое государственное бюджетное образовательное учреждение «Краевой детский центр «Созвездие»</t>
  </si>
  <si>
    <t>ООО "Форелиум"</t>
  </si>
  <si>
    <t>Индивидуальный предприниматель Дубинин Владимир Георгиевич</t>
  </si>
  <si>
    <t>ИП Дьяков Вадим Николаевич</t>
  </si>
  <si>
    <t>Индивидуальный предприниматель Зауэр Оксана Аркадьевна</t>
  </si>
  <si>
    <t>ООО "Мебель КНАМ"</t>
  </si>
  <si>
    <t>АО ЦВ ПРОТЕК</t>
  </si>
  <si>
    <t>Общество с ограниченной ответственностью «Первый ЖБИ » Стеллар</t>
  </si>
  <si>
    <t>АО НПК "Катрен"</t>
  </si>
  <si>
    <t>ООО "Хорский Теплоэнергетик" с. Садовое</t>
  </si>
  <si>
    <t>ООО "Хорский Теплоэнергетик" с. Отрадное</t>
  </si>
  <si>
    <t>Муниципальное бюджетное учреждение дополнительного образования СШ Юниор г. Вяземского</t>
  </si>
  <si>
    <t>АО "Универсальная лизинговая компания"</t>
  </si>
  <si>
    <t>ООО "Экономсервис"</t>
  </si>
  <si>
    <t>Индивидуальный Александрова Мария Анатольевна</t>
  </si>
  <si>
    <t>ИП Олишевский Вадим Валерьевич</t>
  </si>
  <si>
    <t>Индивидуальный предприниматель Гавриленко Елена Евгеньевна</t>
  </si>
  <si>
    <t>Индивидуальный предприниматель Герлиц Андрей Васильевич</t>
  </si>
  <si>
    <t>Индивидуальный предприниматель Зуев Николай Константинович</t>
  </si>
  <si>
    <t>Индивидуальный предприниматель Кривич Елена Юрьевна</t>
  </si>
  <si>
    <t>Индивидуальный предприниматель Мальцев Андрей Борисович</t>
  </si>
  <si>
    <t>Индивидуальный предприниматель Наземцев Александр Геннадьевич</t>
  </si>
  <si>
    <t>Индивидуальный предприниматель Попов Алексей Юрьевич</t>
  </si>
  <si>
    <t>Индивидуальный предприниматель Пухов Евгений Викторович</t>
  </si>
  <si>
    <t>Индивидуальный предприниматель Тимофеев  Виктор Николаевич</t>
  </si>
  <si>
    <t>Индивидуальный предприниматель Юдичев Денис Владимирович</t>
  </si>
  <si>
    <t>Индивидуальный предприниматель Ефимов Андрей Викторович</t>
  </si>
  <si>
    <t>Общество ограниченной ответственности "Традиция»</t>
  </si>
  <si>
    <t>Общество ограниченной ответственности "Ягодное"</t>
  </si>
  <si>
    <t>Общество ограниченной ответственности «ТЕСТ»</t>
  </si>
  <si>
    <t>Кантимирова Евгения Вячеславовна</t>
  </si>
  <si>
    <t>Физическое лицо Небожчик Дарья Владимировна</t>
  </si>
  <si>
    <t>АО "Корпорация развития Дальнего Востока и Арктики"</t>
  </si>
  <si>
    <t>ООО "Дальэнергостройиндустрия"</t>
  </si>
  <si>
    <t>ООО "Нангмар"</t>
  </si>
  <si>
    <t>ООО "АвтоДом"</t>
  </si>
  <si>
    <t>Общество ограниченной ответственности "Икар"</t>
  </si>
  <si>
    <t>Индивидуальный предпринематель Чижова Анна Михайловна</t>
  </si>
  <si>
    <t>ООО "Пэтраулсервис"</t>
  </si>
  <si>
    <t>Общество ограниченной ответственностью «Светлана»</t>
  </si>
  <si>
    <t>Индивидуальный предприниматель Тарасова Светлана Александровна</t>
  </si>
  <si>
    <t>ИП Карпов Олег Олегович</t>
  </si>
  <si>
    <t>ООО "Саната Плюс"</t>
  </si>
  <si>
    <t>ООО "Региональная управляющая компания" ТК Ореховая сопка</t>
  </si>
  <si>
    <t>ООО "Региональная управляющая компания" Кувшин</t>
  </si>
  <si>
    <t>Индивидуальный предприниматель
Кулик Ирина Анатольевна</t>
  </si>
  <si>
    <t>ООО "Ютар"</t>
  </si>
  <si>
    <t>ООО «ДВ Невада»</t>
  </si>
  <si>
    <t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</t>
  </si>
  <si>
    <t>Общество с Ограниченной Ответственностью «Техспецстрой»</t>
  </si>
  <si>
    <t>Физическое лицо Долганов Николай Георгиевич</t>
  </si>
  <si>
    <t>Общество с ограниченной  ответственностью ''ТрансБетон''</t>
  </si>
  <si>
    <t>Автономная некоммерческая организация центр восстановления и развития личности "Зеленый Светофор"</t>
  </si>
  <si>
    <t>Автономноая некомерческая организация галерея современного искусства "Метаморфоза"</t>
  </si>
  <si>
    <t>Индивидуальный предпринематель Васильев Виктор Сергеевич</t>
  </si>
  <si>
    <t>Агаронян Каро Робертович</t>
  </si>
  <si>
    <t>Барсуков Анатолий Константинович</t>
  </si>
  <si>
    <t>Общество с ограниченной ответственностью "ПромАльп ДВ"</t>
  </si>
  <si>
    <t>Индивидуальный предприниматель Генцель Ада Александровна</t>
  </si>
  <si>
    <t>ООО «Ресурс»</t>
  </si>
  <si>
    <t>Индивидуальный предприниматель Головырин Евгений Николаевич</t>
  </si>
  <si>
    <t>Индивидуальный предприниматель Кондратенко Яна Константиновна</t>
  </si>
  <si>
    <t>Индивидуальный предприниматель Медведев Иван Николаевич</t>
  </si>
  <si>
    <t>Индивидуальный Предприниматель Некрасов Игорь Николаевич</t>
  </si>
  <si>
    <t>Индивидуальный предприниматель Приходько Владимир Вениаминович</t>
  </si>
  <si>
    <t>Индивидуальный предприниматель Плотников Артем Андреевич</t>
  </si>
  <si>
    <t>Индивидуальный предприниматель Юдичева Светлана Николаевна</t>
  </si>
  <si>
    <t>ИП Мокрушина Василина Антоновна</t>
  </si>
  <si>
    <t>Общество ограниченной ответственности  «Сеул»</t>
  </si>
  <si>
    <t>Общество ограниченной ответственности "Альфа-Дент"</t>
  </si>
  <si>
    <t>Общество ограниченной ответственности «Хэйлунцзян»</t>
  </si>
  <si>
    <t>Общество ограниченной ответственности «ШИК»</t>
  </si>
  <si>
    <t>Индвидуальный предприниматель Алмарданов Абдулла Олимжон Угли</t>
  </si>
  <si>
    <t>ООО Продэкстра</t>
  </si>
  <si>
    <t>Физическое лицо Мытник Иван Владимирович</t>
  </si>
  <si>
    <t>Физическое лицо Ткачев Сергей Викторович</t>
  </si>
  <si>
    <t>ИП Даниелян Альберт Андраникович</t>
  </si>
  <si>
    <t>ООО "Норд Си"</t>
  </si>
  <si>
    <t>Глушков Платон Дмитриевич</t>
  </si>
  <si>
    <t>Индивидуальный предприниматель
Эльнур Шахлар Оглы Асгерханов</t>
  </si>
  <si>
    <t>Администрация сельского поселения «Село Казакевичево» Хабаровского муниципального района Хабаровского края, Музей.</t>
  </si>
  <si>
    <t>Индивидуальный предприниматель
Садовская Любовь Михайловна</t>
  </si>
  <si>
    <t>Индивидуальный предприниматель Богаченко Михаил Алексеевич магазин</t>
  </si>
  <si>
    <t>Межмуниципальное Хозяйственное Общество Общество с Ограниченной Ответственностью «Автотранспортный перевозчик»</t>
  </si>
  <si>
    <t>ООО "Строитель"</t>
  </si>
  <si>
    <t>ООО "Управляющая компания "Территория уюта Юникей"</t>
  </si>
  <si>
    <t>ООО «Мецар»</t>
  </si>
  <si>
    <t>ООО УК "Рассвет"</t>
  </si>
  <si>
    <t>ООО «УК Профессиональный сервис»</t>
  </si>
  <si>
    <t>Местная религиозная Община № 1 Церкви Христиан Адвентистов Седьмого Дня</t>
  </si>
  <si>
    <t>Местная религиозная организация мусульман «Нур» Духовного управления мусульман Азиатской части России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</si>
  <si>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</si>
  <si>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</si>
  <si>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ПАК "Мотор"</t>
  </si>
  <si>
    <t>Потребительский автогаражный кооператив "Нефтяник"</t>
  </si>
  <si>
    <t>Местная религиозная организация Церковь Евангельских Христиан-Баптистов г.Хабаровска</t>
  </si>
  <si>
    <t>Местная религиозная организация "Хабаровская Евангельско-Христианская Пресвитерианская Церковь"</t>
  </si>
  <si>
    <t>г.Хабаровск, ул. Узловая, 15а</t>
  </si>
  <si>
    <t>Тепловые сети (г. Хабаровск, ул. Мельничная, 27а)</t>
  </si>
  <si>
    <t>Общество с ограниченной ответственностью "Торекс-Хабаровск" (г. Комсомльск-на-Амуре, ул. Вагонная, 30)</t>
  </si>
  <si>
    <t>Хабаровский край, г. Комсомольск-на-Амуре, ул. Ленинградская, 115 ООО «РН-Комсомольский НПЗ»</t>
  </si>
  <si>
    <t>"Котельная п. Солнечный" (Солнечный р-н, п Солнечный, промзона)</t>
  </si>
  <si>
    <t>"Котельная село Краснореченское" (Хабаровский р-н, с. Краснореченское, ул. Почтовая, 9)</t>
  </si>
  <si>
    <t>Хабаровский р-он, с. Сосновка, ул. Шоссейная, 5</t>
  </si>
  <si>
    <t>Комплексная застройка в границах улиц Шатова-Совхозная-Трехгорная в железнодорожном районе г. Хабаровск</t>
  </si>
  <si>
    <t>Жилой комплекс по ул. Салтыкова-Щедрина, 1 в Северном округе г. Хабаровск ID объекта р-114497</t>
  </si>
  <si>
    <t>Хабаровский край, район им. Лазо, р.п. Переяславка 2, ул. Авиаторов 5</t>
  </si>
  <si>
    <t>Хабаровский край, район им. Лазо, р.п. Хор, пер. Степной, 10 Котельная №1 Центральная</t>
  </si>
  <si>
    <t>Теплоцентраль (г. Комсомольск-на-Амуре, ул. Пугачева, 84)</t>
  </si>
  <si>
    <t>"Котельная п. Горный" (Солнечный р-н, п. Горный, промзона)</t>
  </si>
  <si>
    <t>Хурба (Комсомольский р-н, с. Хурба, ул. Гайдара, 13)</t>
  </si>
  <si>
    <t>Де-Кастри "ТЭЦ" (Ульчский р-н, п. Де-Кастри, Советская, 3Б)</t>
  </si>
  <si>
    <t>Котельная №1 "Порт" (Николаевский р-н, п. Лазарев, центральная порт, ул. Набережная19)</t>
  </si>
  <si>
    <t>Газопоршневая станция (Николаевский р-н, п. Лазарев, ул. Советская, 4б)</t>
  </si>
  <si>
    <t>Богородское "Котельная" (Ульчский р-н, с. Богородское, ул. Парковая 2-а)</t>
  </si>
  <si>
    <t>Сусанино (Ульчский н-н, с. Анненские минеральные Воды, ул. Центральная, 20 Б)</t>
  </si>
  <si>
    <t>Шелтэк (Комсомольский р-н, п. Ягодный, ул. Набережная, 5А)</t>
  </si>
  <si>
    <t>г. Хабаровск, ул. Донская, 2а, к11, Общество с ограниченной ответственностью "Хладокомбинат Хабаровский"</t>
  </si>
  <si>
    <t>г. Хабаровск, ул. Автобусная, д. 75в</t>
  </si>
  <si>
    <t>Хабаровский край, г. Хабаровск, ул. Горького д. 71Б</t>
  </si>
  <si>
    <t>Котельная с. Бычиха, ул. Партизанская, 14-а</t>
  </si>
  <si>
    <t>"Котельная село Рощино" (Хабаровский р-н, с. Рощино, ул. Юбилейная, 9а)</t>
  </si>
  <si>
    <t>г. Хабаровск, ул. Чалнинская 17</t>
  </si>
  <si>
    <t>Хабаровский край, район им. Лазо, р.п. Хор, пер. Степной, 1 (сопка)</t>
  </si>
  <si>
    <t>Хабаровский край, район им. Лазо, р.п. Хор, ул. Безымянная, 3 (школа)</t>
  </si>
  <si>
    <t>Хабаровский край, район им. Лазо, р.п. Переяславка, ул. Центральная, 19 "А"</t>
  </si>
  <si>
    <t>"Форелиум" пос. Переяславка</t>
  </si>
  <si>
    <t>Котельная №4 "Тепло-Лазарев" (Николаевский р-н, п. Лазарев, нефтепровод по ул. Советская)</t>
  </si>
  <si>
    <t>Котельная №5 "ТУСМ" (Николаевский р-н, п. Лазарев, ТУМС ул. Попова 15Б)</t>
  </si>
  <si>
    <t>2 с. Красное, расположенная по адресу Хабаровский край, Николаевский район, с. Красное, ул. Амурская 9 б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</si>
  <si>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</si>
  <si>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1 Котельная №1 с. Красное, расположенная по адресу Хабаровский край, Николаевский район, с. Красное, ул. Советская 45 б</t>
  </si>
  <si>
    <t>г. Комсомольск-на-Амуре,  Комсомольское шоссе, д. 7А, склад 4, Сток-Центр</t>
  </si>
  <si>
    <t>г. Комсомольск-на-Амуре, пр. Кирова 70, корпус 2</t>
  </si>
  <si>
    <t>г. Комсомольск-на-Амуре, 
ул. Ленинградская, 84</t>
  </si>
  <si>
    <t>г. Амурск, ул. Западное шоссе, 34</t>
  </si>
  <si>
    <t>Ульчский район, п. Де-Кастри, ул. Горная, д. 12</t>
  </si>
  <si>
    <t>г. Комсомольск-на-Амуре,  ул. Кирова 46,</t>
  </si>
  <si>
    <t>Хабаровский край, р-он Вяземский, с. Садовое, ул. Мира, 8б</t>
  </si>
  <si>
    <t>Хабаровский край, р-он Вяземский с. Отрадное, ул. Новая, 1а</t>
  </si>
  <si>
    <t>г. Вяземский, ул. Коммунистическая, 10</t>
  </si>
  <si>
    <t>г. Комсомольск-на-Амуре, ул.Лесозаводская 4, лит. А</t>
  </si>
  <si>
    <t>г. Комсомольск-на-Амуре,  ул.Дзержинского, 21</t>
  </si>
  <si>
    <t>г. Комсомольск-на-Амуре, ул. Гаражная, 2, литер А</t>
  </si>
  <si>
    <t>г.Комсомольск-на-Амуре, ул.Гаражная 2 литер Ж</t>
  </si>
  <si>
    <t>г. Комсомольск-на-Амуре,  ул. Павловского,19, литер "И"</t>
  </si>
  <si>
    <t>п. Солнечный ул.Ленина, д.28 А, Пом. 1 (1-19)</t>
  </si>
  <si>
    <t>г. Комсомольск-на-Амуре, ул.Димитрова ул., д. 5</t>
  </si>
  <si>
    <t>г. Комсомольск-на-Амуре  пр. Победы, 36/1. м-н Мельница.</t>
  </si>
  <si>
    <t>г. Комсомольск-на-Амуре,  ул. Павловского 6 (Автокооператив Павловский 2, вторая очередь).</t>
  </si>
  <si>
    <t>г. Комсомольск-на-Амуре, пр.Ленина 1/4</t>
  </si>
  <si>
    <t>г. Комсомольск-на-Амуре, ул. Павловского, 16/а</t>
  </si>
  <si>
    <t>г. Комсомольск-на-Амуре,  ул.Краснофлотская 4 (гараж)</t>
  </si>
  <si>
    <t>г. Комсомольск-на-Амуре,  ул. Хабаровская, 47 (Гостиница)</t>
  </si>
  <si>
    <t>г. Комсомольск-на-Амуре, ул.  9 Января,</t>
  </si>
  <si>
    <t>п. Солнечный, ул. Лесная, 7Л</t>
  </si>
  <si>
    <t>г. Комсомольск-на-Амуре,  Севастопольская ул., д. 25/2</t>
  </si>
  <si>
    <t>г. Комсомольск-на-Амуре , ул.Димитрова, 11, 
Магазины "Шины Центр"</t>
  </si>
  <si>
    <t>г. Комсомольск-на-Амуре, ул. Мира, 52/2 (склады)</t>
  </si>
  <si>
    <t>г. Комсомольск-на-Амуре,  Павловского ул., д. 16/а (магазин)</t>
  </si>
  <si>
    <t>г. Комсомольск-на-Амуре, ул. Заводская, 1Б, "Ритуал Сервис"</t>
  </si>
  <si>
    <t>г. Комсомольск-на-Амуре  пр-т Первостроителей, 15, Тепло</t>
  </si>
  <si>
    <t>г. Комсомольск-на-Амуре, ул. Сидоренко, 19 (пекарня)</t>
  </si>
  <si>
    <t>г. Комсомольск-на-Амуре, Территория, прилегающая к юго-западной стороне автокооператива Меркурий-2</t>
  </si>
  <si>
    <t>г. Комсомольск-на-Амуре, ул. Гаражная 2. литер А</t>
  </si>
  <si>
    <t>г. Комсомольск-на-Амуре,  ул. Павловского, 16 автокооператив «Павловский-2», 2-ая очередь (гараж, магазин)</t>
  </si>
  <si>
    <t>г.Комсомольск-на-Амуре, ул.Севастопольская, 59 (склад)</t>
  </si>
  <si>
    <t>г. Комсомольск-на-Амуре  Мира пр., д. 52, (склад литер П)</t>
  </si>
  <si>
    <t>г. Комсомольск-на-Амуре, ул. Севастопольская, 55/3 Склад</t>
  </si>
  <si>
    <t>г. Комсомольск-на-Амуре, пр-т Первостроителей1, 15 магазин, площадью 1208,8 м2</t>
  </si>
  <si>
    <t>г. Комсомольск-на-Амуре , пр-кт Ленина, д.44/1</t>
  </si>
  <si>
    <t>г. Комсомольск-на-Амуре  Гаражная ул., д. 2, литер А</t>
  </si>
  <si>
    <t>г. Комсомольск-на-Амуре, ул.Комсомольская, 73/2.</t>
  </si>
  <si>
    <t>г. Комсомольск-на-Амуре, Аллея Труда, 59/5</t>
  </si>
  <si>
    <t>Хабаровский край, г.Комсомольск-на-Амуре, ул.Дикопольцева 31/3</t>
  </si>
  <si>
    <t>г. Комсомольск-на-Амуре, ул. Лесозаводская, 6</t>
  </si>
  <si>
    <t>г. Комсомольск-на-Амуре, ул. Щорса, 91 (пекарня)</t>
  </si>
  <si>
    <t>г. Комсомольск-на-Амуре,  Машинная ул., д. 28</t>
  </si>
  <si>
    <t>п. Ягодный,  ул. Школьная д. 4, магазин "Ягодка"</t>
  </si>
  <si>
    <t>г. Комсомольск-на-Амуре, пр. Победы  75</t>
  </si>
  <si>
    <t>г. Комсомольск-на-Амуре, ул.Гагарина 17/5. Гостиница, 2- этаж</t>
  </si>
  <si>
    <t>г. Комсомольск-на-Амуре, ул. Лесозаводская 6</t>
  </si>
  <si>
    <t>г. Комсомольск-на-Амуре,  ул.Молодогвардейская, 20</t>
  </si>
  <si>
    <t>г.Комсомольск-на-Амуре, ул. Гаражная, 2, 
литер "Е"</t>
  </si>
  <si>
    <t>г. Комсомольск-на-Амуре,  Павловского ул., д. 16-а. котельная 1</t>
  </si>
  <si>
    <t>г. Комсомольск-на-Амуре,  Павловского ул., д. 19, котельная 4</t>
  </si>
  <si>
    <t>п. Горный, ул Ленина 17,  "Горный родник", котельная 7</t>
  </si>
  <si>
    <t>г. Комсомольск-на-Амуре,  Кирова 10. Котельная  5</t>
  </si>
  <si>
    <t>г. Комсомольск-на-Амуре, ул. Кирова, 78, ремонтный склад-бокс</t>
  </si>
  <si>
    <t>г.Комсомольск-на-Амуре, ул Копылова, д. 50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</si>
  <si>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ориентира: Хабаровский край, г. Комсомольск-на-Амуре, ул. Каспийская, д. 53</t>
  </si>
  <si>
    <t>г. Комсомольск-на-Амуре, ул. Гагарина, 17/5, Лит. А</t>
  </si>
  <si>
    <t>г. Комсомольск-на-Амуре, в районе автозаправочной станции по Северному шоссе, 1 корп.3</t>
  </si>
  <si>
    <t>Точка подключения: Хабаровский край, г. Комсомольск-на-Амуре, ул. Гамарника</t>
  </si>
  <si>
    <t>Хабаровский край, г Комсомольск-на-Амуре, ул. Советская, д.2 корп. 2 (мини отель "Чайка")</t>
  </si>
  <si>
    <t>г. Амурск, проспект Строителей, д.72</t>
  </si>
  <si>
    <t>Комсомольский район, поселок Новый Мир, ул. Новокузнецкая, 10, А1, А ,В</t>
  </si>
  <si>
    <t>п. Де-Кастри, ул. Советская 2К, строение 1</t>
  </si>
  <si>
    <t>Хабаровский край, г. Комсомольск-на-Амуре, ул. Лазо, д. 87</t>
  </si>
  <si>
    <t>г. Комсомольск-на-Амуре, ул. Кирова, 12/2</t>
  </si>
  <si>
    <t>г. Комсомольск-на-Амуре, ул. Кирова, д.46</t>
  </si>
  <si>
    <t>с. Краснореченское, ул. Центральная д. 9А</t>
  </si>
  <si>
    <t>Джамбула, 78</t>
  </si>
  <si>
    <t>с. Воронежское-3, Кленовая, 5</t>
  </si>
  <si>
    <t>Хабаровский край, Район им. Лазо, п. Переяславка, ул. Ленина 45</t>
  </si>
  <si>
    <t>г. Хабаровск, ул. Кола Бельды, 7</t>
  </si>
  <si>
    <t>г. Хабаровск, ул. Кола Бельды, 1</t>
  </si>
  <si>
    <t>Переяс, Ленина, 43</t>
  </si>
  <si>
    <t>Хор, Ленина, 1</t>
  </si>
  <si>
    <t>Переясловка, Ленина, 39</t>
  </si>
  <si>
    <t>К.Маркса, 144Б</t>
  </si>
  <si>
    <t>ТЦ "Ангар" Хабаровский край, р.п. Переясловка, ул. Индустриальная, 15</t>
  </si>
  <si>
    <t>г. Хабаровск, ул. Карла-Маркса, д. 150</t>
  </si>
  <si>
    <t>г. Хабаровск, ул. Совхозная дом строит № 1.36</t>
  </si>
  <si>
    <t>Хабаровский край, Хабаровский район, с. Ильинка, 
пер. Гаражный 1</t>
  </si>
  <si>
    <t>г. Хабаровск, ул. Рокоссовского, д. 20 "Магазин-склад"</t>
  </si>
  <si>
    <t>г. Хабаровск, ул. Карла-Маркса 109/3</t>
  </si>
  <si>
    <t>Хабаровский край, район им. Лазо, р.п. Переясловка, ул. Кооперативная, д.8</t>
  </si>
  <si>
    <t>г.Хабаровск, ул. Победы, д. 64/3, кадастровый номер 27:23:0010624:1209</t>
  </si>
  <si>
    <t>рп. Переяславка, ул. Кооперативная, д. 6</t>
  </si>
  <si>
    <t>г. Хабаровск, с. Ильинка, ул. Солнечная, д. 5</t>
  </si>
  <si>
    <t>г. Комсомольск-на-Амуре, пр. Московский, д.30, корп.2, кв. 1</t>
  </si>
  <si>
    <t>г. Комсомольск-на-Амуре, Дзержинского ул., д. 24/2</t>
  </si>
  <si>
    <t>г. Комсомольск-на-Амуре  ул. Павловского, д. 2/2</t>
  </si>
  <si>
    <t>г. Комсомольск-на-Амуре  ул. Павловского, д. 25</t>
  </si>
  <si>
    <t>г. Комсомольск-на-Амуре, Океанская ул., южнее микрорайона № 6, 5 го жилого р-на Мылки</t>
  </si>
  <si>
    <t>г.Комсомольск-на-Амуре, ул. Ленина 49, ресторан "Графъ"</t>
  </si>
  <si>
    <t>г. Комсомольск-на-Амуре, 
ул. Вокзальная, 10. Склад кирпичный №17</t>
  </si>
  <si>
    <t>п. Солнечный ул. Ленина, д.23 А. (Лит А) пом. 2</t>
  </si>
  <si>
    <t>г.Комсомольск-на-Амуре, ул.Вокзальная 10, склад №14</t>
  </si>
  <si>
    <t>г. Комсомольск-на-Амуре,  Октябрьский пр., д. 36 магазин "Атланта"</t>
  </si>
  <si>
    <t>г. Комсомольск-на-Амуре, ул.Комсомольская 84/3, магазин «Талисман»</t>
  </si>
  <si>
    <t>г. Комсомольск-на-Амуре, ул. Ленина 19, кафе  «Бистро»</t>
  </si>
  <si>
    <t>г. Комсомольск-на-Амуре, переулок Островского , д. 43/2</t>
  </si>
  <si>
    <t>г. Комсомольск-на-Амуре, ул. Лесная 24</t>
  </si>
  <si>
    <t>г.Комсомольск-на-Амуре, ул.Лесная 46</t>
  </si>
  <si>
    <t>г. Комсомольск-на-Амуре,  Вокзальная ул., д. 34. магазин "СтройУспех"</t>
  </si>
  <si>
    <t>г. Комсомольск-на-Амуре,  ул. Путейская, 26а</t>
  </si>
  <si>
    <t>г. Комсомольск-на-Амуре, ул. Амурская 2, корпус 2 (магазин)</t>
  </si>
  <si>
    <t>г. Комсомольск-на-Амуре, ул. Гамарника 22 (магазин «Белая Русь»)</t>
  </si>
  <si>
    <t>г.Комсомольск-на-Амуре, пр-т  Мира 15 (Гостиница "Амур")</t>
  </si>
  <si>
    <t>г .Комсомольск-на-Амуре, Аллея Труда, 64/2, Техномаркет "Светлый"</t>
  </si>
  <si>
    <t>п. Солнечный, ул Ленина 23А (кафе)</t>
  </si>
  <si>
    <t>п. Солнечный, ул Парковая 9 (спортзал)</t>
  </si>
  <si>
    <t>г. Комсомольск-на-Амуре, ул. Гаражная, 123, м-н "Метэкс"</t>
  </si>
  <si>
    <t>г. Комсомольск-на-Амуре, ул. Павловского 19, м-н Продукты</t>
  </si>
  <si>
    <t>п.Бельго ул.70 лет Победы, 15</t>
  </si>
  <si>
    <t>г. Комсомольск-на-Амуре, ул. Гаражная, 2</t>
  </si>
  <si>
    <t>п. Ягодный, ул. Лесная 11
(магазин "Василина")</t>
  </si>
  <si>
    <t>г. Комсомольск-на-Амуре, ул. Дикопольцева, 37</t>
  </si>
  <si>
    <t>г. Комсомольск-на-Амуре  пр-т Первостроителей, 31, литер Б</t>
  </si>
  <si>
    <t>г. Комсомольск-на-Амуре, ул. Вокзальная 34</t>
  </si>
  <si>
    <t>г. Комсомольск-на-Амуре  
Лесная 2 (стоматологическая клиника).</t>
  </si>
  <si>
    <t>г. Комсомольск-на-Амуре,  Ленина пр., д. 30, корп.2</t>
  </si>
  <si>
    <t>г. Комсомольск-на-Амуре, ул. Магистральная, 43/2</t>
  </si>
  <si>
    <t>г. Комсомольск-на-Амуре, ул. Чапаева, д. 14</t>
  </si>
  <si>
    <t>г. Комсомольск-на-Амуре, ул. Павловского 16</t>
  </si>
  <si>
    <t>г. Комсомольск-на-Амуре, ул. Дзержинского, 42/3</t>
  </si>
  <si>
    <t>г. Комсомольск-на-Амуре,  ул. Лазо (рядом с 66/1, 66/2), павильон шиномонтаж</t>
  </si>
  <si>
    <t>г. Комсомольск-на-Амуре, ул. Павловского, 16</t>
  </si>
  <si>
    <t>г. Комсомольск-на-Амуре, пр. Ленина, 17 , пом. 1003</t>
  </si>
  <si>
    <t>г.Комсомольск-на-Амуре, ул.Вокзальная, д. 10 (кафе)</t>
  </si>
  <si>
    <t>г. Комсомольск-на-Амуре, ул. Лесная 44</t>
  </si>
  <si>
    <t>г. Комсомольск-на-Амуре, 
ул. Гаражная в 50-ти метрах от пересечения с Комшоссе</t>
  </si>
  <si>
    <t>г.Комсомольск-на-Амуре, пр-кт Победы, д  75 (магазин)</t>
  </si>
  <si>
    <t>Хабаровский край, Ульчский район, п. Де-Кастри, ул.Горная 6-А</t>
  </si>
  <si>
    <t>Хабаровский край, г. Комсомольск-на-Амуре, ш. Северное, д. 1 корп. 5</t>
  </si>
  <si>
    <t>г. Комсомольск-на-Амуре, ул. Кирова, 78</t>
  </si>
  <si>
    <t>г. Комсомольск-на-Амуре, Центральный округ, пр-кт. Первостроителей, д. 41, корп. 3, пом. 1001</t>
  </si>
  <si>
    <t>г.Комсомольск-на-Амуре; пр.Копылова, 41 (кафе Троя)</t>
  </si>
  <si>
    <t>г. Комсомольск-на-Амуре, ул. Вокзальная, 10 (Гараж)</t>
  </si>
  <si>
    <t>п. Переяславка, ул. Октябрьская 26</t>
  </si>
  <si>
    <t>п. Переяславка, ул. Первомайская 4</t>
  </si>
  <si>
    <t>Хабаровский р-н, с. Мичуринское, ул. Центральная, д. 11</t>
  </si>
  <si>
    <t>Хабаровский р-н, с. Виноградовка, ул. Юбилейная д. 7-А</t>
  </si>
  <si>
    <t>Точка подключения: п. Хор, пер. Пожарный, д. 3а (Кафе Переясловка)</t>
  </si>
  <si>
    <t>Точка подключения: р-н. им. Лазо, 
рп. Переяславка, ул. Ленина, 13Г</t>
  </si>
  <si>
    <t>с. Казакевичево, ул. Новожилова, д.13</t>
  </si>
  <si>
    <t>с. Казакевичево, ул. Новожилова, д.2</t>
  </si>
  <si>
    <t>682920, Хабаровский край, район им. Лазо, п. Хор, ул. Советская 8А</t>
  </si>
  <si>
    <t>Хабаровский край,  р-он им. Лазо, рп. Переяславка, ул. Октябрьская, 112</t>
  </si>
  <si>
    <t>г. Хабаровск, ул. Рокоссовского, д. 20</t>
  </si>
  <si>
    <t>Хабаровский край, г. Вяземский, ул. Орджоникидзе, д. 43</t>
  </si>
  <si>
    <t>г. Вяземский, ул. Козюкова, д. 13</t>
  </si>
  <si>
    <t>Население ХБР1</t>
  </si>
  <si>
    <t>г. Хабаровск, «Группа жилых домов по Воронежскому шоссе в Краснофлотском районе» г. Хабаровск, Трехгорная 106</t>
  </si>
  <si>
    <t>Население ХБР3</t>
  </si>
  <si>
    <t>г. Хабаровск, ул. Алексеевская, 64</t>
  </si>
  <si>
    <t>г. Хабаровск, ул. Крещенская, 2</t>
  </si>
  <si>
    <t>г. Хабаровск, ул. Быстринская д.19</t>
  </si>
  <si>
    <t>Население ХОР</t>
  </si>
  <si>
    <t>Население Вяземск</t>
  </si>
  <si>
    <t>Население КМС-1</t>
  </si>
  <si>
    <t>Население ГРС Солнечный</t>
  </si>
  <si>
    <t>Население ГРС Хурба</t>
  </si>
  <si>
    <t>Население ГРС Эльбан</t>
  </si>
  <si>
    <t>Население ГРС Амурск</t>
  </si>
  <si>
    <t>Население ГРС Де-Кастри</t>
  </si>
  <si>
    <t>Население ГРС Николаевск</t>
  </si>
  <si>
    <t>Население ГРС Богородское</t>
  </si>
  <si>
    <t>Население ГРС Ягодный</t>
  </si>
  <si>
    <t>Население ГРС Бельго</t>
  </si>
  <si>
    <t>г. Комсомольск-на-Амуре, Гаражная ул., д. 121</t>
  </si>
  <si>
    <t>г. Комсомольск-на-Амуре, ул.Курская, д.9</t>
  </si>
  <si>
    <t>г. Комсомольск-на-Амуре, Комсомольское шоссе, д. 3</t>
  </si>
  <si>
    <t>г. Комсомольск-на-Амуре,  Курская ул., д. 16</t>
  </si>
  <si>
    <t>г. Комсомольск-на-Амуре, ул.  Володарского, д.39</t>
  </si>
  <si>
    <t>г. Комсомольск-на-Амуре,  ул. Машинная, д. 31</t>
  </si>
  <si>
    <t>г. Комсомольск-на-Амуре,  Ленинградская ул., д. 115</t>
  </si>
  <si>
    <t>г. Комсомольск-на-Амуре, 
ул. Севастопольская, 55/2</t>
  </si>
  <si>
    <t>г. Комсомольск-на-Амуре, ул. Красная 18/5 ПГСК "Силинский-2"</t>
  </si>
  <si>
    <t>Ленинградская, 23А</t>
  </si>
  <si>
    <t>680502, Хабаровский район, с. Казакевичево, ул. школьная, д. 20</t>
  </si>
  <si>
    <t>680011, г. Хабаровск, ул. Джамбула, д. 98</t>
  </si>
  <si>
    <t>ХБР1</t>
  </si>
  <si>
    <t>ХБР3</t>
  </si>
  <si>
    <t>КМС-1</t>
  </si>
  <si>
    <t>ГРС Амурск</t>
  </si>
  <si>
    <t>ГРС Николаевск</t>
  </si>
  <si>
    <t>ХБР5</t>
  </si>
  <si>
    <t>ГРС Солнечный</t>
  </si>
  <si>
    <t>ГРС Эльбан</t>
  </si>
  <si>
    <t>ХОР</t>
  </si>
  <si>
    <t>ГРС Хурба</t>
  </si>
  <si>
    <t>ГРС Де-Кастри</t>
  </si>
  <si>
    <t>ГРС Лазарево</t>
  </si>
  <si>
    <t>ГРС Богородское</t>
  </si>
  <si>
    <t>ГРС Анненские воды</t>
  </si>
  <si>
    <t>ГРС Ягодный</t>
  </si>
  <si>
    <t>Вяземск</t>
  </si>
  <si>
    <t>Общество с ограниченной ответственностью «Водоканал»</t>
  </si>
  <si>
    <t>Общество с ограниченной ответственностью «Строитель»</t>
  </si>
  <si>
    <t>Индивидуальный предприниматель Каминская Евгения Валерьевна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</si>
  <si>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 (ФАП Федоровка)</t>
  </si>
  <si>
    <t>Индивидуальный предприниматель Бухарин Руслан Александрович</t>
  </si>
  <si>
    <t>ООО "Персей"</t>
  </si>
  <si>
    <t>Белобородов Евгений Георгиевич</t>
  </si>
  <si>
    <t>Общество с ограниченной ответственностью "Прокси"</t>
  </si>
  <si>
    <t>Индивидуальный предприниматель Казанцева Евгения Александровна</t>
  </si>
  <si>
    <t>Общество ограниченной ответственности ДорТранс</t>
  </si>
  <si>
    <t>Индивидуальный предприниматель Синицын Игорь Эдуардович</t>
  </si>
  <si>
    <t>ООО «Специализированный застройщик «Да! Девелопмент»</t>
  </si>
  <si>
    <t>Индивидуальный предприниматель Погосян Юрик Самвелович</t>
  </si>
  <si>
    <t>Индивидуальный предприниматель Воронин Валерий Анатольевич</t>
  </si>
  <si>
    <t>ООО "Знак"</t>
  </si>
  <si>
    <t>Индивидуальный предприниматель Медведева Светлана Викторовна</t>
  </si>
  <si>
    <t>Рейдало Сергей Борисович</t>
  </si>
  <si>
    <t>Евпятьева Надежда Викторовна</t>
  </si>
  <si>
    <t>ИП Моторова Евгения Алексеевна</t>
  </si>
  <si>
    <t>Физическое лицо Летучий Михаил Геннадьевич</t>
  </si>
  <si>
    <t>Физическое лицо Друзь Светлана Ананьевна</t>
  </si>
  <si>
    <t>Общество с ограниченной ответственностью "Эла"</t>
  </si>
  <si>
    <t>Индивидуальный предприниматель Дубинин Георгий Владимирович</t>
  </si>
  <si>
    <t>Гнойко Виктор Иванович</t>
  </si>
  <si>
    <t>Общество ограниченной ответственности «Николь»</t>
  </si>
  <si>
    <t>Меликян Александр Сурени</t>
  </si>
  <si>
    <t>Общество ограниченной ответственности "ВладИнвест"</t>
  </si>
  <si>
    <t>ЦРО «Союз Пресвитерианских церквей Хабаровского края»</t>
  </si>
  <si>
    <t>Местная православная религиозная организация Приход преподобного Серафима Саровского г. Хабаровск</t>
  </si>
  <si>
    <t>Потребительский Гаражно-строительный кооператив "СФЕРА"</t>
  </si>
  <si>
    <t>Общество с ограниченной ответственностью «Управляющая компания мой Дальний Восток»</t>
  </si>
  <si>
    <t>Общество с ограниченной ответственностью «Управляющая компания Сервисная Группа -Дальний Восток»</t>
  </si>
  <si>
    <t>Хабаровский край, г. Вяземский, ул. Коваля, д.71, Гараж с административным корпусом</t>
  </si>
  <si>
    <t>Хабаровский край, р-н Вяземский, г. Вяземский, ул. Карла Маркса, д. 80, пом. I (1-6)</t>
  </si>
  <si>
    <t>г. Хабаровск, пер. Воронежский, д. 6</t>
  </si>
  <si>
    <t>Хабаровский край, Хабаровский муниципальный район, Мичуринское сельское поселение, с. Федоровка ул. Зеленая</t>
  </si>
  <si>
    <t>г. Хабаровск, ул. Промывочная 15В (Склад гараж)</t>
  </si>
  <si>
    <t>г. Хабаровск, ул. Карла-Маркса, 144</t>
  </si>
  <si>
    <t>г.Хабаровск ул. Салтыкова-Щедрина д.64</t>
  </si>
  <si>
    <t>Хабаровский край, п. Солнечный, ул. Геологов , д. 23</t>
  </si>
  <si>
    <t>г. Комсомольск-на-Амуре, пр-кт. Ленина, д. 76, корп. 3, пом. 1001</t>
  </si>
  <si>
    <t>Хабаровский край, г. Комсомольск-на-Амуре, улица Пирогова, дом 1</t>
  </si>
  <si>
    <t>г. Комсомольск-на-Амуре, ул. Гаражная 2. литер Д</t>
  </si>
  <si>
    <t>г. Комсомольск-на-Амуре, ул.Лесозаводская 4, литер С</t>
  </si>
  <si>
    <t>Группа малоэтажных жилых домов блокированной застройки по ул. Лазо в г. Хабаровске 1 и 2 этап застройки</t>
  </si>
  <si>
    <t>с. Виноградовка, ул. Центральная, д. 1а</t>
  </si>
  <si>
    <t>Хабаровский край, р-он, с. Бычиха, ул. Береговая, д. 1 "Золотой фазан"</t>
  </si>
  <si>
    <t>г. Комсомольск-на-Амуре,  Культурная ул., д. 17/2</t>
  </si>
  <si>
    <t>г. Комсомольск-на-Амуре, ул. Комсомольская 76, коп. 2, пом. 1011</t>
  </si>
  <si>
    <t>Хабаровский край, г. Комсомольск-на-Амуре, в 3,5 м в северном направлении от жилого дома по Магистральному шоссе, 45/1</t>
  </si>
  <si>
    <t>г. Комсомольск-на-Амуре,  Аллея Труда, д. 64 (кафе, отопление)</t>
  </si>
  <si>
    <t>г. Комсомольск-на-Амуре  ул. Вокзальная, 10 литера И №3</t>
  </si>
  <si>
    <t>г. Комсомольск-на-Амуре, ул. Гаражная 2, часть №10 здания, литера А (производственная база)</t>
  </si>
  <si>
    <t>г. Комсомольск-на-Амуре, пр. Октябрьский, 44</t>
  </si>
  <si>
    <t>г. Комсомольск-на-Амуре , ул. Гагарина, д.19, корпус 1</t>
  </si>
  <si>
    <t>г. Комсомольск-на-Амуре, ул. Лесозаводская, д. 4</t>
  </si>
  <si>
    <t>г. Комсомольск-на-Амуре,  Аллея Труда 25 (Стоматология)</t>
  </si>
  <si>
    <t>г. Комсомольск-на-Амуре, ул. Котовского 22</t>
  </si>
  <si>
    <t>г.Комсомольск-на-Амуре, ул Шиханова, д. 8</t>
  </si>
  <si>
    <t>п. Ягодный, ул. Ключевая, д. 12</t>
  </si>
  <si>
    <t>г. Комсомольск-на-Амуре  ул. Орехова,57</t>
  </si>
  <si>
    <t>Хабаровский край, г. Вяземский,, ул. Лазо, д.50</t>
  </si>
  <si>
    <t>Тихоокеанская, 167/1</t>
  </si>
  <si>
    <t>г. Комсомольск-на-Амуре, ул. Севастопольская  на расстоянии 50 м. от пересечения с Волочаевским шоссе</t>
  </si>
  <si>
    <t>г. Хабаровск, ул. Виталия Бубенина, д. 1/1</t>
  </si>
  <si>
    <t>г. Хабаровск, ул. Виталия Бубенина, д. 1</t>
  </si>
  <si>
    <t>п. Раздольный</t>
  </si>
  <si>
    <t>АИТ ООО (ГРС Владивосток-1) г. Владивосток, ул. Дальзаводская, д. 6, корп. А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</si>
  <si>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</si>
  <si>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</si>
  <si>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 xml:space="preserve">УПТС АО (Котельная № 13) (ГРС Уссурийск) г. Уссурийск, ул. Раздольная, д. 4Д/1 </t>
  </si>
  <si>
    <t>УПТС АО (Котельная № 25) (ГРС Уссурийск) г. Уссурийск, ул. Арсеньева, 19б</t>
  </si>
  <si>
    <t>УПТС АО (Котельная № 72) (ГРС Уссурийск)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</si>
  <si>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</si>
  <si>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</si>
  <si>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</si>
  <si>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 xml:space="preserve">РУСАГРО-ПРИМОРЬЕ ООО (Дубки-1) (ГРС Уссурийск) 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</si>
  <si>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</si>
  <si>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</si>
  <si>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</si>
  <si>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</si>
  <si>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</si>
  <si>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№42 с. Летно-Хвалынское)) (ГРС Спасск-Дальний) Лётно-Хвалынское, ул. Первомайская зд.2б</t>
  </si>
  <si>
    <t>Примтеплоэнерго КГУП (Котельная №42 с. Михайловка)) (ГРС Уссурийск) с. Михайловка</t>
  </si>
  <si>
    <t>Желдорреммаш АО (Котельня Уссурийского ЛР) (ГРС Уссурийск) г. Уссурийск, пр-кт Блюхера, д.19</t>
  </si>
  <si>
    <t>ТПК ФДВ ООО (ГРС Артём) с. Вольно-Надеждинское, тер. ТОР Надеждинская</t>
  </si>
  <si>
    <t>ООО "Мерси трейд" (с. Прохоры) (ГРС Спасск Дальний) с. Прохоры</t>
  </si>
  <si>
    <t>АгроПтица ООО (комбикормовый закод) (ГРС Артём)</t>
  </si>
  <si>
    <t>АгроПтица ООО (БМК Цех по утилизации отходов) (ГРС Артём)</t>
  </si>
  <si>
    <t>ДВФУ (ГРС-1 г. Владивосток) г. Владивосток, нп. Русский Остров, п. Аякс, д. 10: нежилое здание-Конференц-центр (корп. № 20 и № 21)</t>
  </si>
  <si>
    <t xml:space="preserve">УПТС АО (Котельная № 19) (ГРС Уссурийск) г. Уссурийск, ул. Штабского, д. 20ж 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</si>
  <si>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</si>
  <si>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</si>
  <si>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45) (ГРС Уссурийск)</t>
  </si>
  <si>
    <t>Энергия ООО (ЖК Меридианы Улисса) (ГРС-1 г. Владивосток) г. Владивосток, ул.Слуцкого, д. 5а</t>
  </si>
  <si>
    <t xml:space="preserve">РУСАГРО-ПРИМОРЬЕ ООО (Дубки-2)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</si>
  <si>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</si>
  <si>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</si>
  <si>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</si>
  <si>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, тер. ТОР Надеждинская, ул.Центральная, соор.27</t>
  </si>
  <si>
    <t>Уссури-холод ООО (ГРС Уссурийск) г. Уссурийск, ул. Речная, д. 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</si>
  <si>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</si>
  <si>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</si>
  <si>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Велес-Снек ООО (ГРС Артём) с.Вольно-Надеждинское, тер. ТОР Надеждинская</t>
  </si>
  <si>
    <t>ДСК Приморье ООО ООО (ГРС Артём) с.Вольно-Надеждинское, тер. ТОР Надеждинская, ул. Центральная д. 30</t>
  </si>
  <si>
    <t>Никольскъ-Уссурийск ООО (ГРС Уссурийск) г. Уссурийск, ул. Владивостокское шоссе, д. 36, корп. Б</t>
  </si>
  <si>
    <t>Детский сад № 1 г. Уссурийска МБДОУ (ГРС Уссурийск)</t>
  </si>
  <si>
    <t>Восток Медснаб ООО (ГРС Уссурийск)</t>
  </si>
  <si>
    <t>ООО "Восток Медснаб"</t>
  </si>
  <si>
    <t>Переход из 4 гр. в 5 гр.</t>
  </si>
  <si>
    <t>Переход из 3 гр. в 4 гр.</t>
  </si>
  <si>
    <t>Переход из 5 гр. в 6 гр.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</si>
  <si>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t>
  </si>
  <si>
    <t>Переход из 2 гр. в 3 гр.</t>
  </si>
  <si>
    <t>ООО "Газпром трансгаз Томск" Приморское ЛПУМГ</t>
  </si>
  <si>
    <t>г. Уссурийск, зд. 1 (база Приморского ЛПУМГ)</t>
  </si>
  <si>
    <t>ООО "Газпром трансгаз Томск" Камчатское ЛПУМГ</t>
  </si>
  <si>
    <t>г. Петропавловск-Камчатский, ул. Вулканная, д. 63 (база Камчатского ЛПУМГ)</t>
  </si>
  <si>
    <t>Общество с ограниченной ответственностью «Специализированный Застройщик «ТАЛАН РЕГИОН-24»</t>
  </si>
  <si>
    <t>Индивидуальный предприниматель  Башлаев Владимир Юрьевич</t>
  </si>
  <si>
    <t>Индивидуальный предприниматель Слободянюк Сергей Георгиевич</t>
  </si>
  <si>
    <t>Резниченко Сергей Владимирович</t>
  </si>
  <si>
    <t>Физическое лицо  Кравчук Сергей Викторович</t>
  </si>
  <si>
    <t>Белоглазов Валерий Владимирович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</si>
  <si>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</si>
  <si>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Многоквартирный жилой дом № 6, 3 по адресу: Хабаровский край, г. Хабаровск, ул. Воронежская</t>
  </si>
  <si>
    <t>Многоквартирные жилые дома по ул. Воронежской в г. Хабаровске 1 этап освоения территории 1-5 этапы строительства</t>
  </si>
  <si>
    <t>г. Комсомольск-на-Амуре; Кирова, 7/3</t>
  </si>
  <si>
    <t>Хабаровский край, г. Комсомольск-на-Амуре, пр-кт. Московский, д. 14, корп. 2</t>
  </si>
  <si>
    <t>г. Комсомольск-на-Амуре, Волочаевское шоссе, 1-А</t>
  </si>
  <si>
    <t>г.Комсомольск-на-Амуре, ул. 4-ая Дальневосточная д.6</t>
  </si>
  <si>
    <t>г. Комсомольск-на-Амуре, ул. Лазо 23, лит А</t>
  </si>
  <si>
    <t>г. Комсомольск-на-Амуре. ул. Советская 20, лит В (гостинница)</t>
  </si>
  <si>
    <t>г. Комсомольск-на-Амуре, Димитрова 11 (кафе)</t>
  </si>
  <si>
    <t>г.Комсомольск-на-Амуре, ул.Кирова 56/2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</si>
</sst>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[$-419]mmmm\ yyyy;@"/>
    <numFmt numFmtId="170" formatCode="0.0"/>
    <numFmt numFmtId="171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41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69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 applyProtection="1">
      <alignment horizontal="left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0" fontId="25" fillId="21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71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 vertical="center" wrapText="1"/>
    </xf>
    <xf numFmtId="171" fontId="32" fillId="0" borderId="0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21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4" fillId="22" borderId="0" xfId="0" applyNumberFormat="1" applyFont="1" applyFill="1" applyBorder="1" applyAlignment="1" applyProtection="1">
      <alignment horizontal="center" vertical="center"/>
    </xf>
    <xf numFmtId="0" fontId="34" fillId="21" borderId="0" xfId="0" applyFont="1" applyFill="1" applyBorder="1" applyAlignment="1" applyProtection="1">
      <alignment horizontal="center" vertical="center"/>
    </xf>
    <xf numFmtId="170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2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71" fontId="32" fillId="21" borderId="0" xfId="68" applyNumberFormat="1" applyFont="1" applyFill="1" applyBorder="1" applyAlignment="1">
      <alignment horizontal="center" vertical="center" wrapText="1"/>
      <protection locked="0"/>
    </xf>
    <xf numFmtId="165" fontId="32" fillId="21" borderId="0" xfId="0" applyNumberFormat="1" applyFont="1" applyFill="1" applyBorder="1" applyAlignment="1">
      <alignment horizontal="center" vertical="center" wrapText="1"/>
    </xf>
    <xf numFmtId="0" fontId="22" fillId="21" borderId="0" xfId="0" applyFont="1" applyFill="1" applyBorder="1"/>
    <xf numFmtId="49" fontId="28" fillId="21" borderId="3" xfId="66" applyFont="1" applyFill="1" applyBorder="1" applyAlignment="1">
      <alignment horizontal="left" vertical="center" wrapText="1"/>
      <protection locked="0"/>
    </xf>
    <xf numFmtId="0" fontId="25" fillId="0" borderId="3" xfId="0" applyFont="1" applyFill="1" applyBorder="1" applyAlignment="1">
      <alignment horizontal="right" vertical="center" wrapText="1"/>
    </xf>
    <xf numFmtId="0" fontId="28" fillId="21" borderId="3" xfId="0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165" fontId="35" fillId="21" borderId="17" xfId="0" applyNumberFormat="1" applyFont="1" applyFill="1" applyBorder="1"/>
    <xf numFmtId="0" fontId="25" fillId="0" borderId="3" xfId="0" applyFont="1" applyFill="1" applyBorder="1" applyAlignment="1">
      <alignment wrapText="1"/>
    </xf>
    <xf numFmtId="0" fontId="28" fillId="0" borderId="3" xfId="0" applyFont="1" applyFill="1" applyBorder="1" applyAlignment="1">
      <alignment wrapText="1"/>
    </xf>
    <xf numFmtId="0" fontId="25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 applyProtection="1">
      <alignment horizontal="left" vertical="center" wrapText="1"/>
    </xf>
    <xf numFmtId="0" fontId="28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wrapText="1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5" fillId="0" borderId="3" xfId="0" applyFont="1" applyFill="1" applyBorder="1"/>
    <xf numFmtId="0" fontId="25" fillId="0" borderId="3" xfId="0" applyFont="1" applyFill="1" applyBorder="1" applyAlignment="1">
      <alignment horizontal="right"/>
    </xf>
    <xf numFmtId="0" fontId="0" fillId="0" borderId="0" xfId="0" applyFill="1"/>
    <xf numFmtId="165" fontId="0" fillId="21" borderId="0" xfId="0" applyNumberFormat="1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168" fontId="32" fillId="21" borderId="4" xfId="66" applyNumberFormat="1" applyFont="1" applyFill="1" applyBorder="1" applyAlignment="1">
      <alignment horizontal="center" vertical="center" wrapText="1"/>
      <protection locked="0"/>
    </xf>
    <xf numFmtId="49" fontId="28" fillId="0" borderId="3" xfId="68" applyFont="1" applyFill="1" applyBorder="1" applyAlignment="1" applyProtection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center" vertical="center" wrapText="1"/>
    </xf>
    <xf numFmtId="168" fontId="32" fillId="0" borderId="4" xfId="66" applyNumberFormat="1" applyFont="1" applyFill="1" applyBorder="1" applyAlignment="1">
      <alignment horizontal="center" vertical="center" wrapText="1"/>
      <protection locked="0"/>
    </xf>
    <xf numFmtId="169" fontId="24" fillId="21" borderId="0" xfId="0" applyNumberFormat="1" applyFont="1" applyFill="1" applyAlignment="1">
      <alignment horizontal="left" vertical="center"/>
    </xf>
    <xf numFmtId="49" fontId="25" fillId="21" borderId="3" xfId="66" applyFont="1" applyFill="1" applyBorder="1" applyAlignment="1">
      <alignment horizontal="left" vertical="center" wrapText="1"/>
      <protection locked="0"/>
    </xf>
    <xf numFmtId="2" fontId="35" fillId="23" borderId="0" xfId="0" applyNumberFormat="1" applyFont="1" applyFill="1"/>
    <xf numFmtId="165" fontId="35" fillId="23" borderId="0" xfId="0" applyNumberFormat="1" applyFont="1" applyFill="1"/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168" fontId="32" fillId="21" borderId="3" xfId="66" applyNumberFormat="1" applyFont="1" applyFill="1" applyBorder="1" applyAlignment="1">
      <alignment horizontal="center" vertical="center" wrapText="1"/>
      <protection locked="0"/>
    </xf>
    <xf numFmtId="165" fontId="28" fillId="0" borderId="4" xfId="46" applyNumberFormat="1" applyFont="1" applyFill="1" applyBorder="1" applyAlignment="1">
      <alignment horizontal="center" vertical="center" wrapText="1"/>
    </xf>
    <xf numFmtId="165" fontId="28" fillId="0" borderId="4" xfId="0" applyNumberFormat="1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topLeftCell="B1" zoomScale="115" zoomScaleNormal="100" zoomScaleSheetLayoutView="115" workbookViewId="0">
      <pane ySplit="12" topLeftCell="A13" activePane="bottomLeft" state="frozen"/>
      <selection pane="bottomLeft" activeCell="J1" sqref="J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5" width="18.140625" style="111" customWidth="1"/>
    <col min="6" max="6" width="18.140625" style="4" customWidth="1"/>
    <col min="7" max="7" width="20.140625" style="10" customWidth="1"/>
    <col min="8" max="8" width="10.5703125" style="4" bestFit="1" customWidth="1"/>
    <col min="9" max="10" width="12.140625" style="4" bestFit="1" customWidth="1"/>
    <col min="11" max="11" width="9.140625" style="4"/>
    <col min="12" max="12" width="10.85546875" style="4" bestFit="1" customWidth="1"/>
    <col min="13" max="16384" width="9.140625" style="4"/>
  </cols>
  <sheetData>
    <row r="1" spans="1:13" ht="15" customHeight="1" x14ac:dyDescent="0.25">
      <c r="C1" s="16"/>
      <c r="D1" s="16"/>
      <c r="E1" s="16"/>
      <c r="F1" s="122" t="s">
        <v>14</v>
      </c>
      <c r="G1" s="123"/>
    </row>
    <row r="2" spans="1:13" ht="15" customHeight="1" x14ac:dyDescent="0.25">
      <c r="C2" s="124" t="s">
        <v>894</v>
      </c>
      <c r="D2" s="125"/>
      <c r="E2" s="126"/>
      <c r="F2" s="123"/>
      <c r="G2" s="123"/>
    </row>
    <row r="3" spans="1:13" ht="15" customHeight="1" x14ac:dyDescent="0.25">
      <c r="C3" s="127"/>
      <c r="D3" s="128"/>
      <c r="E3" s="129"/>
      <c r="F3" s="123"/>
      <c r="G3" s="123"/>
    </row>
    <row r="4" spans="1:13" ht="15" customHeight="1" x14ac:dyDescent="0.25">
      <c r="C4" s="127"/>
      <c r="D4" s="128"/>
      <c r="E4" s="129"/>
      <c r="F4" s="123"/>
      <c r="G4" s="123"/>
    </row>
    <row r="5" spans="1:13" ht="15" customHeight="1" x14ac:dyDescent="0.25">
      <c r="C5" s="127"/>
      <c r="D5" s="128"/>
      <c r="E5" s="129"/>
      <c r="F5" s="123"/>
      <c r="G5" s="123"/>
    </row>
    <row r="6" spans="1:13" ht="15" customHeight="1" x14ac:dyDescent="0.25">
      <c r="C6" s="127"/>
      <c r="D6" s="128"/>
      <c r="E6" s="129"/>
    </row>
    <row r="7" spans="1:13" ht="15" customHeight="1" x14ac:dyDescent="0.25">
      <c r="C7" s="130"/>
      <c r="D7" s="131"/>
      <c r="E7" s="132"/>
    </row>
    <row r="8" spans="1:13" x14ac:dyDescent="0.25">
      <c r="C8" s="16"/>
      <c r="D8" s="16"/>
      <c r="E8" s="16"/>
    </row>
    <row r="9" spans="1:13" x14ac:dyDescent="0.25">
      <c r="A9" s="18">
        <v>45992</v>
      </c>
      <c r="C9" s="16"/>
      <c r="D9" s="16"/>
      <c r="E9" s="16"/>
      <c r="F9" s="133"/>
      <c r="G9" s="134"/>
    </row>
    <row r="10" spans="1:13" x14ac:dyDescent="0.25">
      <c r="C10" s="17"/>
      <c r="D10" s="17"/>
      <c r="E10" s="19"/>
      <c r="H10" s="60"/>
      <c r="I10" s="61">
        <f>SUBTOTAL(9,(E13:E81))*1000</f>
        <v>253132.53200000012</v>
      </c>
      <c r="J10" s="61">
        <f>SUBTOTAL(9,(F13:F81))*1000</f>
        <v>218674.95099999997</v>
      </c>
    </row>
    <row r="11" spans="1:13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3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3" ht="33.75" customHeight="1" x14ac:dyDescent="0.25">
      <c r="A13" s="119" t="s">
        <v>327</v>
      </c>
      <c r="B13" s="95" t="s">
        <v>295</v>
      </c>
      <c r="C13" s="116" t="s">
        <v>309</v>
      </c>
      <c r="D13" s="32" t="s">
        <v>321</v>
      </c>
      <c r="E13" s="33">
        <v>115.9</v>
      </c>
      <c r="F13" s="31">
        <v>108.07774400000001</v>
      </c>
      <c r="G13" s="31">
        <f>E13-F13</f>
        <v>7.8222559999999959</v>
      </c>
      <c r="J13" s="112"/>
      <c r="K13" s="113"/>
      <c r="L13" s="90"/>
      <c r="M13" s="20"/>
    </row>
    <row r="14" spans="1:13" ht="33.75" customHeight="1" x14ac:dyDescent="0.25">
      <c r="A14" s="119" t="s">
        <v>327</v>
      </c>
      <c r="B14" s="95" t="s">
        <v>297</v>
      </c>
      <c r="C14" s="116" t="s">
        <v>309</v>
      </c>
      <c r="D14" s="32" t="s">
        <v>322</v>
      </c>
      <c r="E14" s="117">
        <v>22.5</v>
      </c>
      <c r="F14" s="114">
        <v>19.463660000000001</v>
      </c>
      <c r="G14" s="31">
        <f>E14-F14</f>
        <v>3.0363399999999992</v>
      </c>
      <c r="J14" s="112"/>
      <c r="K14" s="113"/>
      <c r="L14" s="92"/>
      <c r="M14" s="20"/>
    </row>
    <row r="15" spans="1:13" ht="33.75" customHeight="1" x14ac:dyDescent="0.25">
      <c r="A15" s="119" t="s">
        <v>327</v>
      </c>
      <c r="B15" s="95" t="s">
        <v>416</v>
      </c>
      <c r="C15" s="116" t="s">
        <v>309</v>
      </c>
      <c r="D15" s="32" t="s">
        <v>322</v>
      </c>
      <c r="E15" s="117">
        <v>26.696999999999999</v>
      </c>
      <c r="F15" s="114">
        <v>24.292084000000003</v>
      </c>
      <c r="G15" s="31">
        <f>E15-F15</f>
        <v>2.4049159999999965</v>
      </c>
      <c r="J15" s="112"/>
      <c r="K15" s="113"/>
      <c r="L15" s="92"/>
      <c r="M15" s="20"/>
    </row>
    <row r="16" spans="1:13" ht="33.75" customHeight="1" x14ac:dyDescent="0.25">
      <c r="A16" s="119" t="s">
        <v>10</v>
      </c>
      <c r="B16" s="95" t="s">
        <v>303</v>
      </c>
      <c r="C16" s="116" t="s">
        <v>312</v>
      </c>
      <c r="D16" s="32" t="s">
        <v>322</v>
      </c>
      <c r="E16" s="117">
        <v>23.3645</v>
      </c>
      <c r="F16" s="114">
        <v>19.169746000000004</v>
      </c>
      <c r="G16" s="31">
        <f>E16-F16</f>
        <v>4.1947539999999961</v>
      </c>
      <c r="J16" s="112"/>
      <c r="K16" s="113"/>
      <c r="L16" s="92"/>
      <c r="M16" s="20"/>
    </row>
    <row r="17" spans="1:13" ht="33" customHeight="1" x14ac:dyDescent="0.25">
      <c r="A17" s="119" t="s">
        <v>327</v>
      </c>
      <c r="B17" s="95" t="s">
        <v>296</v>
      </c>
      <c r="C17" s="116" t="s">
        <v>309</v>
      </c>
      <c r="D17" s="32" t="s">
        <v>11</v>
      </c>
      <c r="E17" s="33">
        <v>14.8</v>
      </c>
      <c r="F17" s="114">
        <v>11.473555000000003</v>
      </c>
      <c r="G17" s="31">
        <f>E17-F17</f>
        <v>3.3264449999999979</v>
      </c>
      <c r="J17" s="112"/>
      <c r="K17" s="113"/>
      <c r="L17" s="90"/>
      <c r="M17" s="20"/>
    </row>
    <row r="18" spans="1:13" ht="33.75" customHeight="1" x14ac:dyDescent="0.25">
      <c r="A18" s="119" t="s">
        <v>327</v>
      </c>
      <c r="B18" s="95" t="s">
        <v>299</v>
      </c>
      <c r="C18" s="116" t="s">
        <v>310</v>
      </c>
      <c r="D18" s="32" t="s">
        <v>11</v>
      </c>
      <c r="E18" s="33">
        <v>5.5104750000000005</v>
      </c>
      <c r="F18" s="114">
        <v>2.6124580000000002</v>
      </c>
      <c r="G18" s="31">
        <f>E18-F18</f>
        <v>2.8980170000000003</v>
      </c>
      <c r="J18" s="112"/>
      <c r="K18" s="113"/>
      <c r="L18" s="90"/>
      <c r="M18" s="20"/>
    </row>
    <row r="19" spans="1:13" ht="22.5" customHeight="1" x14ac:dyDescent="0.25">
      <c r="A19" s="119" t="s">
        <v>9</v>
      </c>
      <c r="B19" s="95" t="s">
        <v>300</v>
      </c>
      <c r="C19" s="116" t="s">
        <v>144</v>
      </c>
      <c r="D19" s="32" t="s">
        <v>11</v>
      </c>
      <c r="E19" s="33">
        <v>11.9186</v>
      </c>
      <c r="F19" s="114">
        <v>8.6758190000000006</v>
      </c>
      <c r="G19" s="31">
        <f>E19-F19</f>
        <v>3.242780999999999</v>
      </c>
      <c r="J19" s="112"/>
      <c r="K19" s="113"/>
      <c r="L19" s="90"/>
      <c r="M19" s="20"/>
    </row>
    <row r="20" spans="1:13" ht="22.5" customHeight="1" x14ac:dyDescent="0.25">
      <c r="A20" s="119" t="s">
        <v>9</v>
      </c>
      <c r="B20" s="95" t="s">
        <v>417</v>
      </c>
      <c r="C20" s="116" t="s">
        <v>144</v>
      </c>
      <c r="D20" s="32" t="s">
        <v>11</v>
      </c>
      <c r="E20" s="33">
        <v>3.9729000000000001</v>
      </c>
      <c r="F20" s="114">
        <v>2.4933389999999993</v>
      </c>
      <c r="G20" s="31">
        <f>E20-F20</f>
        <v>1.4795610000000008</v>
      </c>
      <c r="J20" s="112"/>
      <c r="K20" s="113"/>
      <c r="L20" s="90"/>
      <c r="M20" s="20"/>
    </row>
    <row r="21" spans="1:13" ht="22.5" customHeight="1" x14ac:dyDescent="0.25">
      <c r="A21" s="119" t="s">
        <v>8</v>
      </c>
      <c r="B21" s="95" t="s">
        <v>304</v>
      </c>
      <c r="C21" s="116" t="s">
        <v>315</v>
      </c>
      <c r="D21" s="32" t="s">
        <v>11</v>
      </c>
      <c r="E21" s="33">
        <v>3.871</v>
      </c>
      <c r="F21" s="114">
        <v>3.1184549999999995</v>
      </c>
      <c r="G21" s="31">
        <f>E21-F21</f>
        <v>0.75254500000000046</v>
      </c>
      <c r="J21" s="112"/>
      <c r="K21" s="113"/>
      <c r="L21" s="90"/>
      <c r="M21" s="20"/>
    </row>
    <row r="22" spans="1:13" ht="22.5" customHeight="1" x14ac:dyDescent="0.25">
      <c r="A22" s="119" t="s">
        <v>328</v>
      </c>
      <c r="B22" s="95" t="s">
        <v>305</v>
      </c>
      <c r="C22" s="116" t="s">
        <v>317</v>
      </c>
      <c r="D22" s="32" t="s">
        <v>11</v>
      </c>
      <c r="E22" s="33">
        <v>3.6187100000000001</v>
      </c>
      <c r="F22" s="114">
        <v>2.5434559999999999</v>
      </c>
      <c r="G22" s="31">
        <f>E22-F22</f>
        <v>1.0752540000000002</v>
      </c>
      <c r="J22" s="112"/>
      <c r="K22" s="113"/>
      <c r="L22" s="90"/>
      <c r="M22" s="20"/>
    </row>
    <row r="23" spans="1:13" ht="22.5" customHeight="1" x14ac:dyDescent="0.25">
      <c r="A23" s="119" t="s">
        <v>9</v>
      </c>
      <c r="B23" s="95" t="s">
        <v>306</v>
      </c>
      <c r="C23" s="116" t="s">
        <v>148</v>
      </c>
      <c r="D23" s="32" t="s">
        <v>11</v>
      </c>
      <c r="E23" s="33">
        <v>1.61</v>
      </c>
      <c r="F23" s="114">
        <v>1.4174749999999998</v>
      </c>
      <c r="G23" s="31"/>
      <c r="J23" s="112"/>
      <c r="K23" s="113"/>
      <c r="L23" s="90"/>
      <c r="M23" s="20"/>
    </row>
    <row r="24" spans="1:13" ht="22.5" customHeight="1" x14ac:dyDescent="0.25">
      <c r="A24" s="119" t="s">
        <v>8</v>
      </c>
      <c r="B24" s="95" t="s">
        <v>418</v>
      </c>
      <c r="C24" s="115" t="s">
        <v>150</v>
      </c>
      <c r="D24" s="32" t="s">
        <v>11</v>
      </c>
      <c r="E24" s="33">
        <v>2.54</v>
      </c>
      <c r="F24" s="114">
        <v>2.3381860000000008</v>
      </c>
      <c r="G24" s="31">
        <f>E24-F24</f>
        <v>0.20181399999999927</v>
      </c>
      <c r="J24" s="112"/>
      <c r="K24" s="113"/>
      <c r="L24" s="90"/>
      <c r="M24" s="20"/>
    </row>
    <row r="25" spans="1:13" ht="22.5" customHeight="1" x14ac:dyDescent="0.25">
      <c r="A25" s="119" t="s">
        <v>327</v>
      </c>
      <c r="B25" s="95" t="s">
        <v>849</v>
      </c>
      <c r="C25" s="115" t="s">
        <v>143</v>
      </c>
      <c r="D25" s="32" t="s">
        <v>323</v>
      </c>
      <c r="E25" s="33">
        <v>0</v>
      </c>
      <c r="F25" s="114">
        <v>0</v>
      </c>
      <c r="G25" s="31">
        <f>E25-F25</f>
        <v>0</v>
      </c>
      <c r="J25" s="112"/>
      <c r="K25" s="113"/>
      <c r="L25" s="90"/>
      <c r="M25" s="20"/>
    </row>
    <row r="26" spans="1:13" ht="22.5" customHeight="1" x14ac:dyDescent="0.25">
      <c r="A26" s="119" t="s">
        <v>327</v>
      </c>
      <c r="B26" s="95" t="s">
        <v>850</v>
      </c>
      <c r="C26" s="115" t="s">
        <v>310</v>
      </c>
      <c r="D26" s="32" t="s">
        <v>323</v>
      </c>
      <c r="E26" s="33">
        <v>0.44464399999999998</v>
      </c>
      <c r="F26" s="114">
        <v>0.32482300000000008</v>
      </c>
      <c r="G26" s="31">
        <f>E26-F26</f>
        <v>0.1198209999999999</v>
      </c>
      <c r="J26" s="112"/>
      <c r="K26" s="113"/>
      <c r="L26" s="90"/>
      <c r="M26" s="20"/>
    </row>
    <row r="27" spans="1:13" ht="22.5" customHeight="1" x14ac:dyDescent="0.25">
      <c r="A27" s="119" t="s">
        <v>9</v>
      </c>
      <c r="B27" s="95" t="s">
        <v>851</v>
      </c>
      <c r="C27" s="115" t="s">
        <v>311</v>
      </c>
      <c r="D27" s="32" t="s">
        <v>323</v>
      </c>
      <c r="E27" s="33">
        <v>0.27200000000000002</v>
      </c>
      <c r="F27" s="114">
        <v>0.24618299999999999</v>
      </c>
      <c r="G27" s="31">
        <f>E27-F27</f>
        <v>2.5817000000000034E-2</v>
      </c>
      <c r="J27" s="112"/>
      <c r="K27" s="113"/>
      <c r="L27" s="90"/>
      <c r="M27" s="20"/>
    </row>
    <row r="28" spans="1:13" ht="22.5" customHeight="1" x14ac:dyDescent="0.25">
      <c r="A28" s="119" t="s">
        <v>9</v>
      </c>
      <c r="B28" s="95" t="s">
        <v>852</v>
      </c>
      <c r="C28" s="115" t="s">
        <v>144</v>
      </c>
      <c r="D28" s="32" t="s">
        <v>323</v>
      </c>
      <c r="E28" s="33">
        <v>0.56100000000000005</v>
      </c>
      <c r="F28" s="31">
        <v>0.48077299999999995</v>
      </c>
      <c r="G28" s="31">
        <f>E28-F28</f>
        <v>8.0227000000000104E-2</v>
      </c>
      <c r="J28" s="112"/>
      <c r="K28" s="113"/>
      <c r="L28" s="90"/>
      <c r="M28" s="20"/>
    </row>
    <row r="29" spans="1:13" ht="22.5" customHeight="1" x14ac:dyDescent="0.25">
      <c r="A29" s="119" t="s">
        <v>9</v>
      </c>
      <c r="B29" s="95" t="s">
        <v>853</v>
      </c>
      <c r="C29" s="115" t="s">
        <v>144</v>
      </c>
      <c r="D29" s="32" t="s">
        <v>323</v>
      </c>
      <c r="E29" s="33">
        <v>1.395</v>
      </c>
      <c r="F29" s="31">
        <v>1.1335379999999999</v>
      </c>
      <c r="G29" s="31">
        <f>E29-F29</f>
        <v>0.26146200000000008</v>
      </c>
      <c r="J29" s="112"/>
      <c r="K29" s="113"/>
      <c r="L29" s="90"/>
      <c r="M29" s="20"/>
    </row>
    <row r="30" spans="1:13" ht="22.5" customHeight="1" x14ac:dyDescent="0.25">
      <c r="A30" s="119" t="s">
        <v>9</v>
      </c>
      <c r="B30" s="95" t="s">
        <v>854</v>
      </c>
      <c r="C30" s="115" t="s">
        <v>144</v>
      </c>
      <c r="D30" s="32" t="s">
        <v>323</v>
      </c>
      <c r="E30" s="33">
        <v>0.55800000000000005</v>
      </c>
      <c r="F30" s="31">
        <v>0.38312299999999994</v>
      </c>
      <c r="G30" s="31">
        <f>E30-F30</f>
        <v>0.17487700000000012</v>
      </c>
      <c r="J30" s="112"/>
      <c r="K30" s="113"/>
      <c r="L30" s="90"/>
      <c r="M30" s="20"/>
    </row>
    <row r="31" spans="1:13" ht="22.5" customHeight="1" x14ac:dyDescent="0.25">
      <c r="A31" s="119" t="s">
        <v>327</v>
      </c>
      <c r="B31" s="95" t="s">
        <v>855</v>
      </c>
      <c r="C31" s="115" t="s">
        <v>145</v>
      </c>
      <c r="D31" s="32" t="s">
        <v>323</v>
      </c>
      <c r="E31" s="33">
        <v>0.57999999999999996</v>
      </c>
      <c r="F31" s="31">
        <v>0.32513599999999993</v>
      </c>
      <c r="G31" s="31">
        <f>E31-F31</f>
        <v>0.25486400000000003</v>
      </c>
      <c r="J31" s="112"/>
      <c r="K31" s="113"/>
      <c r="L31" s="90"/>
      <c r="M31" s="20"/>
    </row>
    <row r="32" spans="1:13" ht="22.5" x14ac:dyDescent="0.25">
      <c r="A32" s="119" t="s">
        <v>9</v>
      </c>
      <c r="B32" s="95" t="s">
        <v>856</v>
      </c>
      <c r="C32" s="115" t="s">
        <v>313</v>
      </c>
      <c r="D32" s="32" t="s">
        <v>323</v>
      </c>
      <c r="E32" s="33">
        <v>0.78</v>
      </c>
      <c r="F32" s="31">
        <v>0.33942800000000006</v>
      </c>
      <c r="G32" s="31">
        <f>E32-F32</f>
        <v>0.44057199999999996</v>
      </c>
      <c r="J32" s="112"/>
      <c r="K32" s="113"/>
      <c r="L32" s="90"/>
      <c r="M32" s="20"/>
    </row>
    <row r="33" spans="1:13" ht="22.5" x14ac:dyDescent="0.25">
      <c r="A33" s="119" t="s">
        <v>9</v>
      </c>
      <c r="B33" s="95" t="s">
        <v>857</v>
      </c>
      <c r="C33" s="115" t="s">
        <v>313</v>
      </c>
      <c r="D33" s="32" t="s">
        <v>323</v>
      </c>
      <c r="E33" s="33">
        <v>0.91400000000000003</v>
      </c>
      <c r="F33" s="31">
        <v>0.46484400000000003</v>
      </c>
      <c r="G33" s="31">
        <f>E33-F33</f>
        <v>0.449156</v>
      </c>
      <c r="J33" s="112"/>
      <c r="K33" s="113"/>
      <c r="L33" s="90"/>
      <c r="M33" s="20"/>
    </row>
    <row r="34" spans="1:13" ht="22.5" customHeight="1" x14ac:dyDescent="0.25">
      <c r="A34" s="119" t="s">
        <v>9</v>
      </c>
      <c r="B34" s="95" t="s">
        <v>858</v>
      </c>
      <c r="C34" s="116" t="s">
        <v>313</v>
      </c>
      <c r="D34" s="32" t="s">
        <v>323</v>
      </c>
      <c r="E34" s="33">
        <v>0.23499999999999999</v>
      </c>
      <c r="F34" s="31">
        <v>0.21975199999999995</v>
      </c>
      <c r="G34" s="31">
        <f>E34-F34</f>
        <v>1.5248000000000039E-2</v>
      </c>
      <c r="J34" s="112"/>
      <c r="K34" s="113"/>
      <c r="L34" s="90"/>
      <c r="M34" s="20"/>
    </row>
    <row r="35" spans="1:13" ht="22.5" customHeight="1" x14ac:dyDescent="0.25">
      <c r="A35" s="119" t="s">
        <v>9</v>
      </c>
      <c r="B35" s="95" t="s">
        <v>859</v>
      </c>
      <c r="C35" s="116" t="s">
        <v>313</v>
      </c>
      <c r="D35" s="32" t="s">
        <v>323</v>
      </c>
      <c r="E35" s="33">
        <v>0.27800000000000002</v>
      </c>
      <c r="F35" s="31">
        <v>0.197101</v>
      </c>
      <c r="G35" s="31">
        <f>E35-F35</f>
        <v>8.0899000000000026E-2</v>
      </c>
      <c r="J35" s="112"/>
      <c r="K35" s="113"/>
      <c r="L35" s="90"/>
      <c r="M35" s="20"/>
    </row>
    <row r="36" spans="1:13" ht="33.75" customHeight="1" x14ac:dyDescent="0.25">
      <c r="A36" s="119" t="s">
        <v>9</v>
      </c>
      <c r="B36" s="95" t="s">
        <v>860</v>
      </c>
      <c r="C36" s="116" t="s">
        <v>313</v>
      </c>
      <c r="D36" s="32" t="s">
        <v>323</v>
      </c>
      <c r="E36" s="33">
        <v>0.27800000000000002</v>
      </c>
      <c r="F36" s="31">
        <v>0.15343100000000001</v>
      </c>
      <c r="G36" s="31">
        <f>E36-F36</f>
        <v>0.12456900000000001</v>
      </c>
      <c r="J36" s="112"/>
      <c r="K36" s="113"/>
      <c r="L36" s="90"/>
      <c r="M36" s="20"/>
    </row>
    <row r="37" spans="1:13" ht="22.5" customHeight="1" x14ac:dyDescent="0.25">
      <c r="A37" s="119" t="s">
        <v>9</v>
      </c>
      <c r="B37" s="95" t="s">
        <v>861</v>
      </c>
      <c r="C37" s="116" t="s">
        <v>313</v>
      </c>
      <c r="D37" s="32" t="s">
        <v>323</v>
      </c>
      <c r="E37" s="33">
        <v>0.27950000000000003</v>
      </c>
      <c r="F37" s="31">
        <v>0.20282300000000003</v>
      </c>
      <c r="G37" s="31">
        <f>E37-F37</f>
        <v>7.6676999999999995E-2</v>
      </c>
      <c r="J37" s="112"/>
      <c r="K37" s="113"/>
      <c r="L37" s="90"/>
      <c r="M37" s="20"/>
    </row>
    <row r="38" spans="1:13" ht="22.5" customHeight="1" x14ac:dyDescent="0.25">
      <c r="A38" s="119" t="s">
        <v>9</v>
      </c>
      <c r="B38" s="95" t="s">
        <v>862</v>
      </c>
      <c r="C38" s="116" t="s">
        <v>313</v>
      </c>
      <c r="D38" s="32" t="s">
        <v>323</v>
      </c>
      <c r="E38" s="33">
        <v>0.27950000000000003</v>
      </c>
      <c r="F38" s="31">
        <v>0.25388900000000003</v>
      </c>
      <c r="G38" s="31">
        <f>E38-F38</f>
        <v>2.5610999999999995E-2</v>
      </c>
      <c r="J38" s="112"/>
      <c r="K38" s="113"/>
      <c r="L38" s="90"/>
      <c r="M38" s="20"/>
    </row>
    <row r="39" spans="1:13" ht="22.5" customHeight="1" x14ac:dyDescent="0.25">
      <c r="A39" s="119" t="s">
        <v>8</v>
      </c>
      <c r="B39" s="95" t="s">
        <v>863</v>
      </c>
      <c r="C39" s="116" t="s">
        <v>149</v>
      </c>
      <c r="D39" s="32" t="s">
        <v>323</v>
      </c>
      <c r="E39" s="33">
        <v>0.58899999999999997</v>
      </c>
      <c r="F39" s="31">
        <v>0.38204899999999997</v>
      </c>
      <c r="G39" s="31">
        <f>E39-F39</f>
        <v>0.206951</v>
      </c>
      <c r="J39" s="112"/>
      <c r="K39" s="113"/>
      <c r="L39" s="90"/>
      <c r="M39" s="20"/>
    </row>
    <row r="40" spans="1:13" ht="33.75" customHeight="1" x14ac:dyDescent="0.25">
      <c r="A40" s="119" t="s">
        <v>10</v>
      </c>
      <c r="B40" s="95" t="s">
        <v>864</v>
      </c>
      <c r="C40" s="115" t="s">
        <v>149</v>
      </c>
      <c r="D40" s="32" t="s">
        <v>323</v>
      </c>
      <c r="E40" s="33">
        <v>0.31217</v>
      </c>
      <c r="F40" s="31">
        <v>0.24010400000000004</v>
      </c>
      <c r="G40" s="31">
        <f>E40-F40</f>
        <v>7.2065999999999963E-2</v>
      </c>
      <c r="J40" s="112"/>
      <c r="K40" s="113"/>
      <c r="L40" s="90"/>
      <c r="M40" s="20"/>
    </row>
    <row r="41" spans="1:13" ht="22.5" customHeight="1" x14ac:dyDescent="0.25">
      <c r="A41" s="119" t="s">
        <v>9</v>
      </c>
      <c r="B41" s="95" t="s">
        <v>865</v>
      </c>
      <c r="C41" s="115" t="s">
        <v>149</v>
      </c>
      <c r="D41" s="32" t="s">
        <v>323</v>
      </c>
      <c r="E41" s="33">
        <v>0.89540999999999993</v>
      </c>
      <c r="F41" s="31">
        <v>0.53721200000000002</v>
      </c>
      <c r="G41" s="31">
        <f>E41-F41</f>
        <v>0.35819799999999991</v>
      </c>
      <c r="J41" s="112"/>
      <c r="K41" s="113"/>
      <c r="L41" s="90"/>
      <c r="M41" s="20"/>
    </row>
    <row r="42" spans="1:13" ht="33" customHeight="1" x14ac:dyDescent="0.25">
      <c r="A42" s="119" t="s">
        <v>9</v>
      </c>
      <c r="B42" s="95" t="s">
        <v>866</v>
      </c>
      <c r="C42" s="115" t="s">
        <v>422</v>
      </c>
      <c r="D42" s="32" t="s">
        <v>323</v>
      </c>
      <c r="E42" s="33">
        <v>1.2895999999999999</v>
      </c>
      <c r="F42" s="31">
        <v>1.2271030000000003</v>
      </c>
      <c r="G42" s="31">
        <f>E42-F42</f>
        <v>6.2496999999999581E-2</v>
      </c>
      <c r="J42" s="112"/>
      <c r="K42" s="113"/>
      <c r="L42" s="90"/>
      <c r="M42" s="20"/>
    </row>
    <row r="43" spans="1:13" ht="33" customHeight="1" x14ac:dyDescent="0.25">
      <c r="A43" s="119" t="s">
        <v>328</v>
      </c>
      <c r="B43" s="95" t="s">
        <v>867</v>
      </c>
      <c r="C43" s="115" t="s">
        <v>318</v>
      </c>
      <c r="D43" s="32" t="s">
        <v>323</v>
      </c>
      <c r="E43" s="33">
        <v>0.18</v>
      </c>
      <c r="F43" s="31">
        <v>0.18225799999999998</v>
      </c>
      <c r="G43" s="31">
        <f>E43-F43</f>
        <v>-2.2579999999999822E-3</v>
      </c>
      <c r="J43" s="112"/>
      <c r="K43" s="113"/>
      <c r="L43" s="90"/>
      <c r="M43" s="20"/>
    </row>
    <row r="44" spans="1:13" ht="22.5" customHeight="1" x14ac:dyDescent="0.25">
      <c r="A44" s="119" t="s">
        <v>10</v>
      </c>
      <c r="B44" s="95" t="s">
        <v>868</v>
      </c>
      <c r="C44" s="115" t="s">
        <v>320</v>
      </c>
      <c r="D44" s="32" t="s">
        <v>323</v>
      </c>
      <c r="E44" s="33">
        <v>0.39889600000000003</v>
      </c>
      <c r="F44" s="31">
        <v>0.24886000000000003</v>
      </c>
      <c r="G44" s="31">
        <f>E44-F44</f>
        <v>0.150036</v>
      </c>
      <c r="J44" s="112"/>
      <c r="K44" s="113"/>
      <c r="L44" s="90"/>
      <c r="M44" s="20"/>
    </row>
    <row r="45" spans="1:13" ht="22.5" customHeight="1" x14ac:dyDescent="0.25">
      <c r="A45" s="119" t="s">
        <v>328</v>
      </c>
      <c r="B45" s="95" t="s">
        <v>869</v>
      </c>
      <c r="C45" s="115" t="s">
        <v>384</v>
      </c>
      <c r="D45" s="32" t="s">
        <v>323</v>
      </c>
      <c r="E45" s="33">
        <v>0.11243</v>
      </c>
      <c r="F45" s="31">
        <v>1.7037E-2</v>
      </c>
      <c r="G45" s="31">
        <f>E45-F45</f>
        <v>9.5393000000000006E-2</v>
      </c>
      <c r="J45" s="112"/>
      <c r="K45" s="113"/>
      <c r="L45" s="90"/>
      <c r="M45" s="20"/>
    </row>
    <row r="46" spans="1:13" ht="22.5" customHeight="1" x14ac:dyDescent="0.25">
      <c r="A46" s="119" t="s">
        <v>328</v>
      </c>
      <c r="B46" s="95" t="s">
        <v>870</v>
      </c>
      <c r="C46" s="115" t="s">
        <v>384</v>
      </c>
      <c r="D46" s="32" t="s">
        <v>323</v>
      </c>
      <c r="E46" s="33">
        <v>0</v>
      </c>
      <c r="F46" s="31">
        <v>0.12511600000000003</v>
      </c>
      <c r="G46" s="31">
        <f>E46-F46</f>
        <v>-0.12511600000000003</v>
      </c>
      <c r="J46" s="112"/>
      <c r="K46" s="113"/>
      <c r="L46" s="90"/>
      <c r="M46" s="20"/>
    </row>
    <row r="47" spans="1:13" ht="33.75" customHeight="1" x14ac:dyDescent="0.25">
      <c r="A47" s="119" t="s">
        <v>9</v>
      </c>
      <c r="B47" s="95" t="s">
        <v>872</v>
      </c>
      <c r="C47" s="115" t="s">
        <v>144</v>
      </c>
      <c r="D47" s="32" t="s">
        <v>325</v>
      </c>
      <c r="E47" s="33">
        <v>4.65E-2</v>
      </c>
      <c r="F47" s="31">
        <v>3.4900999999999995E-2</v>
      </c>
      <c r="G47" s="31">
        <f>E47-F47</f>
        <v>1.1599000000000005E-2</v>
      </c>
      <c r="J47" s="112"/>
      <c r="K47" s="113"/>
      <c r="L47" s="90"/>
      <c r="M47" s="20"/>
    </row>
    <row r="48" spans="1:13" ht="33.75" customHeight="1" x14ac:dyDescent="0.25">
      <c r="A48" s="119" t="s">
        <v>9</v>
      </c>
      <c r="B48" s="95" t="s">
        <v>873</v>
      </c>
      <c r="C48" s="115" t="s">
        <v>144</v>
      </c>
      <c r="D48" s="32" t="s">
        <v>325</v>
      </c>
      <c r="E48" s="33">
        <v>3.9E-2</v>
      </c>
      <c r="F48" s="31">
        <v>3.0160000000000003E-2</v>
      </c>
      <c r="G48" s="31">
        <f>E48-F48</f>
        <v>8.8399999999999972E-3</v>
      </c>
      <c r="J48" s="112"/>
      <c r="K48" s="113"/>
      <c r="L48" s="90"/>
      <c r="M48" s="20"/>
    </row>
    <row r="49" spans="1:13" ht="33" customHeight="1" x14ac:dyDescent="0.25">
      <c r="A49" s="119" t="s">
        <v>9</v>
      </c>
      <c r="B49" s="95" t="s">
        <v>874</v>
      </c>
      <c r="C49" s="115" t="s">
        <v>144</v>
      </c>
      <c r="D49" s="32" t="s">
        <v>325</v>
      </c>
      <c r="E49" s="33">
        <v>4.3999999999999997E-2</v>
      </c>
      <c r="F49" s="31">
        <v>3.5344E-2</v>
      </c>
      <c r="G49" s="31">
        <f>E49-F49</f>
        <v>8.655999999999997E-3</v>
      </c>
      <c r="J49" s="112"/>
      <c r="K49" s="113"/>
      <c r="L49" s="90"/>
      <c r="M49" s="20"/>
    </row>
    <row r="50" spans="1:13" ht="33.75" customHeight="1" x14ac:dyDescent="0.25">
      <c r="A50" s="119" t="s">
        <v>9</v>
      </c>
      <c r="B50" s="95" t="s">
        <v>875</v>
      </c>
      <c r="C50" s="115" t="s">
        <v>144</v>
      </c>
      <c r="D50" s="32" t="s">
        <v>325</v>
      </c>
      <c r="E50" s="33">
        <v>0</v>
      </c>
      <c r="F50" s="31">
        <v>7.3101000000000013E-2</v>
      </c>
      <c r="G50" s="31">
        <f>E50-F50</f>
        <v>-7.3101000000000013E-2</v>
      </c>
      <c r="J50" s="112"/>
      <c r="K50" s="113"/>
      <c r="L50" s="90"/>
      <c r="M50" s="20"/>
    </row>
    <row r="51" spans="1:13" ht="22.5" customHeight="1" x14ac:dyDescent="0.25">
      <c r="A51" s="119" t="s">
        <v>327</v>
      </c>
      <c r="B51" s="95" t="s">
        <v>876</v>
      </c>
      <c r="C51" s="115" t="s">
        <v>145</v>
      </c>
      <c r="D51" s="32" t="s">
        <v>325</v>
      </c>
      <c r="E51" s="33">
        <v>0</v>
      </c>
      <c r="F51" s="31">
        <v>7.8380000000000005E-2</v>
      </c>
      <c r="G51" s="31">
        <f>E51-F51</f>
        <v>-7.8380000000000005E-2</v>
      </c>
      <c r="J51" s="112"/>
      <c r="K51" s="113"/>
      <c r="L51" s="90"/>
      <c r="M51" s="20"/>
    </row>
    <row r="52" spans="1:13" ht="33.75" customHeight="1" x14ac:dyDescent="0.25">
      <c r="A52" s="119" t="s">
        <v>328</v>
      </c>
      <c r="B52" s="95" t="s">
        <v>879</v>
      </c>
      <c r="C52" s="115" t="s">
        <v>314</v>
      </c>
      <c r="D52" s="32" t="s">
        <v>325</v>
      </c>
      <c r="E52" s="33">
        <v>4.4999999999999998E-2</v>
      </c>
      <c r="F52" s="31">
        <v>3.3553000000000006E-2</v>
      </c>
      <c r="G52" s="31">
        <f>E52-F52</f>
        <v>1.1446999999999992E-2</v>
      </c>
      <c r="J52" s="112"/>
      <c r="K52" s="113"/>
      <c r="L52" s="90"/>
      <c r="M52" s="20"/>
    </row>
    <row r="53" spans="1:13" ht="22.5" customHeight="1" x14ac:dyDescent="0.25">
      <c r="A53" s="119" t="s">
        <v>328</v>
      </c>
      <c r="B53" s="95" t="s">
        <v>881</v>
      </c>
      <c r="C53" s="115" t="s">
        <v>146</v>
      </c>
      <c r="D53" s="32" t="s">
        <v>325</v>
      </c>
      <c r="E53" s="33">
        <v>7.8197000000000003E-2</v>
      </c>
      <c r="F53" s="31">
        <v>4.7092000000000009E-2</v>
      </c>
      <c r="G53" s="31">
        <f>E53-F53</f>
        <v>3.1104999999999994E-2</v>
      </c>
      <c r="J53" s="112"/>
      <c r="K53" s="113"/>
      <c r="L53" s="90"/>
      <c r="M53" s="20"/>
    </row>
    <row r="54" spans="1:13" ht="30" customHeight="1" x14ac:dyDescent="0.25">
      <c r="A54" s="119" t="s">
        <v>9</v>
      </c>
      <c r="B54" s="95" t="s">
        <v>882</v>
      </c>
      <c r="C54" s="115" t="s">
        <v>147</v>
      </c>
      <c r="D54" s="32" t="s">
        <v>325</v>
      </c>
      <c r="E54" s="33">
        <v>3.5999999999999997E-2</v>
      </c>
      <c r="F54" s="31">
        <v>2.7044000000000009E-2</v>
      </c>
      <c r="G54" s="31">
        <f>E54-F54</f>
        <v>8.9559999999999883E-3</v>
      </c>
      <c r="J54" s="112"/>
      <c r="K54" s="113"/>
      <c r="L54" s="90"/>
      <c r="M54" s="20"/>
    </row>
    <row r="55" spans="1:13" ht="30" customHeight="1" x14ac:dyDescent="0.25">
      <c r="A55" s="119" t="s">
        <v>328</v>
      </c>
      <c r="B55" s="95" t="s">
        <v>883</v>
      </c>
      <c r="C55" s="115" t="s">
        <v>424</v>
      </c>
      <c r="D55" s="32" t="s">
        <v>325</v>
      </c>
      <c r="E55" s="33">
        <v>3.2000000000000001E-2</v>
      </c>
      <c r="F55" s="31">
        <v>4.9500000000000032E-4</v>
      </c>
      <c r="G55" s="31">
        <f>E55-F55</f>
        <v>3.1504999999999998E-2</v>
      </c>
      <c r="J55" s="112"/>
      <c r="K55" s="113"/>
      <c r="L55" s="90"/>
      <c r="M55" s="20"/>
    </row>
    <row r="56" spans="1:13" ht="30" customHeight="1" x14ac:dyDescent="0.25">
      <c r="A56" s="119" t="s">
        <v>9</v>
      </c>
      <c r="B56" s="95" t="s">
        <v>884</v>
      </c>
      <c r="C56" s="115" t="s">
        <v>425</v>
      </c>
      <c r="D56" s="32" t="s">
        <v>325</v>
      </c>
      <c r="E56" s="33">
        <v>0.09</v>
      </c>
      <c r="F56" s="31">
        <v>7.6314999999999994E-2</v>
      </c>
      <c r="G56" s="31">
        <f>E56-F56</f>
        <v>1.3685000000000003E-2</v>
      </c>
      <c r="J56" s="112"/>
      <c r="K56" s="113"/>
      <c r="L56" s="90"/>
      <c r="M56" s="20"/>
    </row>
    <row r="57" spans="1:13" ht="30" customHeight="1" x14ac:dyDescent="0.25">
      <c r="A57" s="119" t="s">
        <v>328</v>
      </c>
      <c r="B57" s="95" t="s">
        <v>885</v>
      </c>
      <c r="C57" s="115" t="s">
        <v>151</v>
      </c>
      <c r="D57" s="32" t="s">
        <v>325</v>
      </c>
      <c r="E57" s="33">
        <v>3.0199999999999998E-2</v>
      </c>
      <c r="F57" s="31">
        <v>6.9800000000000001E-3</v>
      </c>
      <c r="G57" s="31">
        <f>E57-F57</f>
        <v>2.3219999999999998E-2</v>
      </c>
      <c r="J57" s="112"/>
      <c r="K57" s="113"/>
      <c r="L57" s="90"/>
      <c r="M57" s="20"/>
    </row>
    <row r="58" spans="1:13" ht="30" customHeight="1" x14ac:dyDescent="0.25">
      <c r="A58" s="119" t="s">
        <v>328</v>
      </c>
      <c r="B58" s="95" t="s">
        <v>886</v>
      </c>
      <c r="C58" s="115" t="s">
        <v>152</v>
      </c>
      <c r="D58" s="32" t="s">
        <v>325</v>
      </c>
      <c r="E58" s="33">
        <v>0.06</v>
      </c>
      <c r="F58" s="31">
        <v>2.4982000000000004E-2</v>
      </c>
      <c r="G58" s="31">
        <f>E58-F58</f>
        <v>3.5017999999999994E-2</v>
      </c>
      <c r="J58" s="112"/>
      <c r="K58" s="113"/>
      <c r="L58" s="90"/>
      <c r="M58" s="20"/>
    </row>
    <row r="59" spans="1:13" ht="30" customHeight="1" x14ac:dyDescent="0.25">
      <c r="A59" s="119" t="s">
        <v>327</v>
      </c>
      <c r="B59" s="95" t="s">
        <v>308</v>
      </c>
      <c r="C59" s="115" t="s">
        <v>426</v>
      </c>
      <c r="D59" s="32" t="s">
        <v>325</v>
      </c>
      <c r="E59" s="33">
        <v>0</v>
      </c>
      <c r="F59" s="31">
        <v>0</v>
      </c>
      <c r="G59" s="31">
        <f>E59-F59</f>
        <v>0</v>
      </c>
      <c r="J59" s="112"/>
      <c r="K59" s="113"/>
      <c r="L59" s="90"/>
      <c r="M59" s="20"/>
    </row>
    <row r="60" spans="1:13" ht="30" customHeight="1" x14ac:dyDescent="0.25">
      <c r="A60" s="119" t="s">
        <v>9</v>
      </c>
      <c r="B60" s="95" t="s">
        <v>897</v>
      </c>
      <c r="C60" s="115" t="s">
        <v>896</v>
      </c>
      <c r="D60" s="28" t="s">
        <v>325</v>
      </c>
      <c r="E60" s="33">
        <v>4.9000000000000002E-2</v>
      </c>
      <c r="F60" s="138">
        <v>3.5730999999999999E-2</v>
      </c>
      <c r="G60" s="31">
        <f>E60-F60</f>
        <v>1.3269000000000003E-2</v>
      </c>
      <c r="J60" s="112"/>
      <c r="K60" s="113"/>
      <c r="L60" s="90"/>
      <c r="M60" s="20"/>
    </row>
    <row r="61" spans="1:13" ht="30" customHeight="1" x14ac:dyDescent="0.25">
      <c r="A61" s="119" t="s">
        <v>327</v>
      </c>
      <c r="B61" s="95" t="s">
        <v>307</v>
      </c>
      <c r="C61" s="115" t="s">
        <v>319</v>
      </c>
      <c r="D61" s="32" t="s">
        <v>326</v>
      </c>
      <c r="E61" s="33">
        <v>0</v>
      </c>
      <c r="F61" s="31">
        <v>0</v>
      </c>
      <c r="G61" s="31">
        <f>E61-F61</f>
        <v>0</v>
      </c>
      <c r="J61" s="112"/>
      <c r="K61" s="113"/>
      <c r="L61" s="90"/>
      <c r="M61" s="20"/>
    </row>
    <row r="62" spans="1:13" ht="30" customHeight="1" x14ac:dyDescent="0.25">
      <c r="A62" s="119" t="s">
        <v>327</v>
      </c>
      <c r="B62" s="95" t="s">
        <v>419</v>
      </c>
      <c r="C62" s="115" t="s">
        <v>319</v>
      </c>
      <c r="D62" s="32" t="s">
        <v>326</v>
      </c>
      <c r="E62" s="33">
        <v>0</v>
      </c>
      <c r="F62" s="31">
        <v>0</v>
      </c>
      <c r="G62" s="31">
        <f>E62-F62</f>
        <v>0</v>
      </c>
      <c r="J62" s="112"/>
      <c r="K62" s="113"/>
      <c r="L62" s="90"/>
      <c r="M62" s="20"/>
    </row>
    <row r="63" spans="1:13" ht="30" customHeight="1" x14ac:dyDescent="0.25">
      <c r="A63" s="119" t="s">
        <v>327</v>
      </c>
      <c r="B63" s="95" t="s">
        <v>420</v>
      </c>
      <c r="C63" s="115" t="s">
        <v>319</v>
      </c>
      <c r="D63" s="32" t="s">
        <v>326</v>
      </c>
      <c r="E63" s="33">
        <v>0</v>
      </c>
      <c r="F63" s="31">
        <v>0</v>
      </c>
      <c r="G63" s="31">
        <f>E63-F63</f>
        <v>0</v>
      </c>
      <c r="J63" s="112"/>
      <c r="K63" s="113"/>
      <c r="L63" s="90"/>
      <c r="M63" s="20"/>
    </row>
    <row r="64" spans="1:13" ht="30" customHeight="1" x14ac:dyDescent="0.25">
      <c r="A64" s="119" t="s">
        <v>327</v>
      </c>
      <c r="B64" s="95" t="s">
        <v>421</v>
      </c>
      <c r="C64" s="115" t="s">
        <v>319</v>
      </c>
      <c r="D64" s="28" t="s">
        <v>326</v>
      </c>
      <c r="E64" s="33">
        <v>0</v>
      </c>
      <c r="F64" s="138">
        <v>0</v>
      </c>
      <c r="G64" s="31">
        <f>E64-F64</f>
        <v>0</v>
      </c>
      <c r="J64" s="112"/>
      <c r="K64" s="113"/>
      <c r="L64" s="90"/>
      <c r="M64" s="20"/>
    </row>
    <row r="65" spans="1:13" ht="30" customHeight="1" x14ac:dyDescent="0.25">
      <c r="A65" s="119" t="s">
        <v>9</v>
      </c>
      <c r="B65" s="95" t="s">
        <v>382</v>
      </c>
      <c r="C65" s="115" t="s">
        <v>383</v>
      </c>
      <c r="D65" s="28" t="s">
        <v>326</v>
      </c>
      <c r="E65" s="33">
        <v>3.0000000000000001E-3</v>
      </c>
      <c r="F65" s="138">
        <v>5.751E-3</v>
      </c>
      <c r="G65" s="31">
        <f>E65-F65</f>
        <v>-2.751E-3</v>
      </c>
      <c r="J65" s="112"/>
      <c r="K65" s="113"/>
      <c r="L65" s="90"/>
      <c r="M65" s="20"/>
    </row>
    <row r="66" spans="1:13" ht="30" customHeight="1" x14ac:dyDescent="0.25">
      <c r="A66" s="119" t="s">
        <v>327</v>
      </c>
      <c r="B66" s="95" t="s">
        <v>298</v>
      </c>
      <c r="C66" s="115" t="s">
        <v>310</v>
      </c>
      <c r="D66" s="28" t="s">
        <v>324</v>
      </c>
      <c r="E66" s="33">
        <v>0</v>
      </c>
      <c r="F66" s="138">
        <v>0</v>
      </c>
      <c r="G66" s="31">
        <f>E66-F66</f>
        <v>0</v>
      </c>
      <c r="J66" s="112"/>
      <c r="K66" s="113"/>
      <c r="L66" s="90"/>
      <c r="M66" s="20"/>
    </row>
    <row r="67" spans="1:13" ht="30" customHeight="1" x14ac:dyDescent="0.25">
      <c r="A67" s="119" t="s">
        <v>9</v>
      </c>
      <c r="B67" s="95" t="s">
        <v>889</v>
      </c>
      <c r="C67" s="115" t="s">
        <v>890</v>
      </c>
      <c r="D67" s="28" t="s">
        <v>324</v>
      </c>
      <c r="E67" s="33">
        <v>0</v>
      </c>
      <c r="F67" s="138">
        <v>4.4100000000000009E-4</v>
      </c>
      <c r="G67" s="31">
        <f>E67-F67</f>
        <v>-4.4100000000000009E-4</v>
      </c>
      <c r="J67" s="112"/>
      <c r="K67" s="113"/>
      <c r="L67" s="90"/>
      <c r="M67" s="20"/>
    </row>
    <row r="68" spans="1:13" ht="30" customHeight="1" x14ac:dyDescent="0.25">
      <c r="A68" s="68" t="s">
        <v>248</v>
      </c>
      <c r="B68" s="97" t="s">
        <v>329</v>
      </c>
      <c r="C68" s="56" t="s">
        <v>385</v>
      </c>
      <c r="D68" s="32" t="s">
        <v>332</v>
      </c>
      <c r="E68" s="35">
        <v>0.04</v>
      </c>
      <c r="F68" s="35">
        <v>4.2613999999999999E-2</v>
      </c>
      <c r="G68" s="31">
        <f>E68-F68</f>
        <v>-2.6139999999999983E-3</v>
      </c>
      <c r="J68" s="112"/>
      <c r="K68" s="113"/>
      <c r="L68" s="90"/>
      <c r="M68" s="20"/>
    </row>
    <row r="69" spans="1:13" ht="30" customHeight="1" x14ac:dyDescent="0.25">
      <c r="A69" s="68" t="s">
        <v>9</v>
      </c>
      <c r="B69" s="97" t="s">
        <v>266</v>
      </c>
      <c r="C69" s="56" t="s">
        <v>385</v>
      </c>
      <c r="D69" s="32" t="s">
        <v>332</v>
      </c>
      <c r="E69" s="35">
        <v>0.308</v>
      </c>
      <c r="F69" s="35">
        <v>0.69059900000000007</v>
      </c>
      <c r="G69" s="31">
        <f>E69-F69</f>
        <v>-0.38259900000000008</v>
      </c>
      <c r="J69" s="112"/>
      <c r="K69" s="113"/>
      <c r="L69" s="90"/>
      <c r="M69" s="20"/>
    </row>
    <row r="70" spans="1:13" ht="30" customHeight="1" x14ac:dyDescent="0.25">
      <c r="A70" s="68" t="s">
        <v>9</v>
      </c>
      <c r="B70" s="97" t="s">
        <v>330</v>
      </c>
      <c r="C70" s="56" t="s">
        <v>385</v>
      </c>
      <c r="D70" s="32" t="s">
        <v>332</v>
      </c>
      <c r="E70" s="35">
        <v>0.1</v>
      </c>
      <c r="F70" s="35">
        <v>4.0447000000000004E-2</v>
      </c>
      <c r="G70" s="31">
        <f>E70-F70</f>
        <v>5.9553000000000002E-2</v>
      </c>
      <c r="J70" s="112"/>
      <c r="K70" s="113"/>
      <c r="L70" s="90"/>
      <c r="M70" s="20"/>
    </row>
    <row r="71" spans="1:13" ht="30" customHeight="1" x14ac:dyDescent="0.25">
      <c r="A71" s="68" t="s">
        <v>10</v>
      </c>
      <c r="B71" s="97" t="s">
        <v>267</v>
      </c>
      <c r="C71" s="56" t="s">
        <v>385</v>
      </c>
      <c r="D71" s="32" t="s">
        <v>332</v>
      </c>
      <c r="E71" s="35">
        <v>5.5E-2</v>
      </c>
      <c r="F71" s="35">
        <v>6.4450999999999994E-2</v>
      </c>
      <c r="G71" s="31">
        <f>E71-F71</f>
        <v>-9.4509999999999941E-3</v>
      </c>
      <c r="J71" s="112"/>
      <c r="K71" s="113"/>
      <c r="L71" s="90"/>
      <c r="M71" s="20"/>
    </row>
    <row r="72" spans="1:13" ht="30" customHeight="1" x14ac:dyDescent="0.25">
      <c r="A72" s="68" t="s">
        <v>248</v>
      </c>
      <c r="B72" s="97" t="s">
        <v>395</v>
      </c>
      <c r="C72" s="56" t="s">
        <v>385</v>
      </c>
      <c r="D72" s="32" t="s">
        <v>332</v>
      </c>
      <c r="E72" s="35">
        <v>2.5000000000000001E-2</v>
      </c>
      <c r="F72" s="140">
        <v>8.0610000000000005E-3</v>
      </c>
      <c r="G72" s="31">
        <f>E72-F72</f>
        <v>1.6939000000000003E-2</v>
      </c>
      <c r="J72" s="112"/>
      <c r="K72" s="113"/>
      <c r="L72" s="90"/>
      <c r="M72" s="20"/>
    </row>
    <row r="73" spans="1:13" ht="30" customHeight="1" x14ac:dyDescent="0.25">
      <c r="A73" s="119" t="s">
        <v>9</v>
      </c>
      <c r="B73" s="95" t="s">
        <v>301</v>
      </c>
      <c r="C73" s="115" t="s">
        <v>144</v>
      </c>
      <c r="D73" s="32" t="s">
        <v>892</v>
      </c>
      <c r="E73" s="33">
        <v>1.895</v>
      </c>
      <c r="F73" s="139">
        <v>1.645599</v>
      </c>
      <c r="G73" s="31">
        <f>E73-F73</f>
        <v>0.24940099999999998</v>
      </c>
      <c r="J73" s="112"/>
      <c r="K73" s="113"/>
      <c r="L73" s="90"/>
      <c r="M73" s="20"/>
    </row>
    <row r="74" spans="1:13" ht="30" customHeight="1" x14ac:dyDescent="0.25">
      <c r="A74" s="119" t="s">
        <v>9</v>
      </c>
      <c r="B74" s="95" t="s">
        <v>302</v>
      </c>
      <c r="C74" s="115" t="s">
        <v>144</v>
      </c>
      <c r="D74" s="32" t="s">
        <v>892</v>
      </c>
      <c r="E74" s="33">
        <v>1.736</v>
      </c>
      <c r="F74" s="139">
        <v>1.4926560000000002</v>
      </c>
      <c r="G74" s="31">
        <f>E74-F74</f>
        <v>0.24334399999999978</v>
      </c>
      <c r="J74" s="112"/>
      <c r="K74" s="113"/>
      <c r="L74" s="90"/>
      <c r="M74" s="20"/>
    </row>
    <row r="75" spans="1:13" ht="30" customHeight="1" x14ac:dyDescent="0.25">
      <c r="A75" s="119" t="s">
        <v>327</v>
      </c>
      <c r="B75" s="95" t="s">
        <v>849</v>
      </c>
      <c r="C75" s="115" t="s">
        <v>143</v>
      </c>
      <c r="D75" s="32" t="s">
        <v>891</v>
      </c>
      <c r="E75" s="33">
        <v>0.34100000000000003</v>
      </c>
      <c r="F75" s="139">
        <v>0.17754900000000001</v>
      </c>
      <c r="G75" s="31">
        <f>E75-F75</f>
        <v>0.16345100000000001</v>
      </c>
      <c r="J75" s="112"/>
      <c r="K75" s="113"/>
      <c r="L75" s="90"/>
      <c r="M75" s="20"/>
    </row>
    <row r="76" spans="1:13" ht="30" customHeight="1" x14ac:dyDescent="0.25">
      <c r="A76" s="119" t="s">
        <v>327</v>
      </c>
      <c r="B76" s="95" t="s">
        <v>871</v>
      </c>
      <c r="C76" s="115" t="s">
        <v>12</v>
      </c>
      <c r="D76" s="32" t="s">
        <v>891</v>
      </c>
      <c r="E76" s="33">
        <v>0.3</v>
      </c>
      <c r="F76" s="139">
        <v>0.14445999999999998</v>
      </c>
      <c r="G76" s="31">
        <f>E76-F76</f>
        <v>0.15554000000000001</v>
      </c>
      <c r="J76" s="112"/>
      <c r="K76" s="113"/>
      <c r="L76" s="90"/>
      <c r="M76" s="20"/>
    </row>
    <row r="77" spans="1:13" ht="15" customHeight="1" x14ac:dyDescent="0.25">
      <c r="A77" s="119" t="s">
        <v>9</v>
      </c>
      <c r="B77" s="95" t="s">
        <v>877</v>
      </c>
      <c r="C77" s="115" t="s">
        <v>313</v>
      </c>
      <c r="D77" s="32" t="s">
        <v>891</v>
      </c>
      <c r="E77" s="33">
        <v>0.28499999999999998</v>
      </c>
      <c r="F77" s="31">
        <v>0.14642499999999997</v>
      </c>
      <c r="G77" s="31">
        <f>E77-F77</f>
        <v>0.138575</v>
      </c>
      <c r="J77" s="91"/>
      <c r="K77" s="20"/>
      <c r="L77" s="20"/>
      <c r="M77" s="20"/>
    </row>
    <row r="78" spans="1:13" ht="15" customHeight="1" x14ac:dyDescent="0.25">
      <c r="A78" s="119" t="s">
        <v>9</v>
      </c>
      <c r="B78" s="95" t="s">
        <v>878</v>
      </c>
      <c r="C78" s="115" t="s">
        <v>313</v>
      </c>
      <c r="D78" s="32" t="s">
        <v>891</v>
      </c>
      <c r="E78" s="33">
        <v>0.2273</v>
      </c>
      <c r="F78" s="31">
        <v>0.15957100000000002</v>
      </c>
      <c r="G78" s="31">
        <f>E78-F78</f>
        <v>6.7728999999999984E-2</v>
      </c>
      <c r="J78" s="91"/>
      <c r="K78" s="20"/>
      <c r="L78" s="20"/>
      <c r="M78" s="20"/>
    </row>
    <row r="79" spans="1:13" ht="23.25" customHeight="1" x14ac:dyDescent="0.25">
      <c r="A79" s="119" t="s">
        <v>9</v>
      </c>
      <c r="B79" s="95" t="s">
        <v>880</v>
      </c>
      <c r="C79" s="115" t="s">
        <v>316</v>
      </c>
      <c r="D79" s="32" t="s">
        <v>891</v>
      </c>
      <c r="E79" s="33">
        <v>0.124</v>
      </c>
      <c r="F79" s="31">
        <v>3.1569E-2</v>
      </c>
      <c r="G79" s="31">
        <f>E79-F79</f>
        <v>9.2430999999999999E-2</v>
      </c>
      <c r="J79" s="91"/>
      <c r="K79" s="20"/>
    </row>
    <row r="80" spans="1:13" ht="15" customHeight="1" x14ac:dyDescent="0.25">
      <c r="A80" s="119" t="s">
        <v>9</v>
      </c>
      <c r="B80" s="95" t="s">
        <v>887</v>
      </c>
      <c r="C80" s="115" t="s">
        <v>423</v>
      </c>
      <c r="D80" s="32" t="s">
        <v>891</v>
      </c>
      <c r="E80" s="33">
        <v>0.19</v>
      </c>
      <c r="F80" s="31">
        <v>0.14495000000000005</v>
      </c>
      <c r="G80" s="31">
        <f>E80-F80</f>
        <v>4.5049999999999951E-2</v>
      </c>
      <c r="J80" s="91"/>
      <c r="K80" s="20"/>
    </row>
    <row r="81" spans="1:11" ht="15" customHeight="1" x14ac:dyDescent="0.25">
      <c r="A81" s="119" t="s">
        <v>9</v>
      </c>
      <c r="B81" s="95" t="s">
        <v>888</v>
      </c>
      <c r="C81" s="115" t="s">
        <v>18</v>
      </c>
      <c r="D81" s="32" t="s">
        <v>893</v>
      </c>
      <c r="E81" s="33">
        <v>1.7999999999999999E-2</v>
      </c>
      <c r="F81" s="31">
        <v>1.5169999999999999E-2</v>
      </c>
      <c r="G81" s="31">
        <f>E81-F81</f>
        <v>2.8299999999999992E-3</v>
      </c>
      <c r="J81" s="91"/>
      <c r="K81" s="20"/>
    </row>
    <row r="82" spans="1:11" ht="15" customHeight="1" x14ac:dyDescent="0.25">
      <c r="A82" s="96" t="s">
        <v>153</v>
      </c>
      <c r="B82" s="48"/>
      <c r="C82" s="48"/>
      <c r="D82" s="48"/>
      <c r="E82" s="30">
        <f>SUM(E13:E81)</f>
        <v>253.13253200000011</v>
      </c>
      <c r="F82" s="30">
        <f>SUM(F13:F81)</f>
        <v>218.67495099999996</v>
      </c>
      <c r="G82" s="30">
        <f>SUM(G13:G81)</f>
        <v>34.265055999999987</v>
      </c>
      <c r="I82" s="20"/>
      <c r="J82" s="20"/>
      <c r="K82" s="20"/>
    </row>
    <row r="83" spans="1:11" x14ac:dyDescent="0.25">
      <c r="I83" s="20"/>
      <c r="J83" s="20"/>
      <c r="K83" s="20"/>
    </row>
    <row r="84" spans="1:11" x14ac:dyDescent="0.25">
      <c r="E84" s="111">
        <f>SUBTOTAL(9,E14:E83)</f>
        <v>390.36506400000013</v>
      </c>
      <c r="F84" s="111">
        <f>SUBTOTAL(9,F14:F83)</f>
        <v>329.27215799999999</v>
      </c>
      <c r="I84" s="20"/>
      <c r="J84" s="20"/>
      <c r="K84" s="20"/>
    </row>
    <row r="85" spans="1:11" x14ac:dyDescent="0.25">
      <c r="E85" s="111">
        <f>E84*1000</f>
        <v>390365.06400000013</v>
      </c>
      <c r="F85" s="111">
        <f>F84*1000</f>
        <v>329272.158</v>
      </c>
      <c r="I85" s="20"/>
      <c r="J85" s="20"/>
      <c r="K85" s="20"/>
    </row>
  </sheetData>
  <autoFilter ref="A12:G82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6"/>
  <sheetViews>
    <sheetView view="pageBreakPreview" topLeftCell="B1" zoomScale="110" zoomScaleNormal="100" zoomScaleSheetLayoutView="110" workbookViewId="0">
      <pane ySplit="11" topLeftCell="A12" activePane="bottomLeft" state="frozen"/>
      <selection activeCell="C44" sqref="C44"/>
      <selection pane="bottomLeft" activeCell="K11" sqref="K11:L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2" width="10.28515625" style="4" bestFit="1" customWidth="1"/>
    <col min="13" max="16384" width="9.140625" style="4"/>
  </cols>
  <sheetData>
    <row r="1" spans="1:15" ht="15" customHeight="1" x14ac:dyDescent="0.25">
      <c r="C1" s="16"/>
      <c r="D1" s="16"/>
      <c r="E1" s="16"/>
      <c r="F1" s="122" t="str">
        <f>'Приморский край'!F1:G5</f>
        <v>Приложение N 4
к приказу ФАС России
от 08.12.2022 N 960/22
Форма 6</v>
      </c>
      <c r="G1" s="123"/>
    </row>
    <row r="2" spans="1:15" ht="15" customHeight="1" x14ac:dyDescent="0.25">
      <c r="C2" s="124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v>
      </c>
      <c r="D2" s="125"/>
      <c r="E2" s="126"/>
      <c r="F2" s="123"/>
      <c r="G2" s="123"/>
    </row>
    <row r="3" spans="1:15" ht="15" customHeight="1" x14ac:dyDescent="0.25">
      <c r="C3" s="127"/>
      <c r="D3" s="128"/>
      <c r="E3" s="129"/>
      <c r="F3" s="123"/>
      <c r="G3" s="123"/>
    </row>
    <row r="4" spans="1:15" ht="15" customHeight="1" x14ac:dyDescent="0.25">
      <c r="C4" s="127"/>
      <c r="D4" s="128"/>
      <c r="E4" s="129"/>
      <c r="F4" s="123"/>
      <c r="G4" s="123"/>
    </row>
    <row r="5" spans="1:15" ht="15" customHeight="1" x14ac:dyDescent="0.25">
      <c r="C5" s="127"/>
      <c r="D5" s="128"/>
      <c r="E5" s="129"/>
      <c r="F5" s="123"/>
      <c r="G5" s="123"/>
    </row>
    <row r="6" spans="1:15" ht="15" customHeight="1" x14ac:dyDescent="0.25">
      <c r="C6" s="127"/>
      <c r="D6" s="128"/>
      <c r="E6" s="129"/>
    </row>
    <row r="7" spans="1:15" ht="3.75" customHeight="1" x14ac:dyDescent="0.25">
      <c r="C7" s="130"/>
      <c r="D7" s="131"/>
      <c r="E7" s="132"/>
    </row>
    <row r="8" spans="1:15" x14ac:dyDescent="0.25">
      <c r="C8" s="16"/>
      <c r="D8" s="16"/>
      <c r="E8" s="16"/>
    </row>
    <row r="9" spans="1:15" x14ac:dyDescent="0.25">
      <c r="A9" s="18">
        <f>'Приморский край'!A9</f>
        <v>45992</v>
      </c>
      <c r="C9" s="16"/>
      <c r="D9" s="16"/>
      <c r="E9" s="16"/>
      <c r="F9" s="133"/>
      <c r="G9" s="134"/>
    </row>
    <row r="10" spans="1:15" hidden="1" x14ac:dyDescent="0.25">
      <c r="C10" s="17"/>
      <c r="D10" s="17"/>
      <c r="E10" s="19">
        <f>SUBTOTAL(9,(E13:E550))*1000</f>
        <v>18001703.543999996</v>
      </c>
    </row>
    <row r="11" spans="1:15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61">
        <f>SUBTOTAL(9,E13:E47)*1000</f>
        <v>17965.771999999997</v>
      </c>
      <c r="L11" s="61">
        <f>SUBTOTAL(9,F13:F47)*1000</f>
        <v>14593.739999999993</v>
      </c>
    </row>
    <row r="12" spans="1:15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5" ht="22.5" x14ac:dyDescent="0.25">
      <c r="A13" s="70" t="s">
        <v>156</v>
      </c>
      <c r="B13" s="29" t="s">
        <v>334</v>
      </c>
      <c r="C13" s="38" t="s">
        <v>360</v>
      </c>
      <c r="D13" s="32" t="s">
        <v>11</v>
      </c>
      <c r="E13" s="35">
        <v>7.7</v>
      </c>
      <c r="F13" s="34">
        <v>7.1164869999999993</v>
      </c>
      <c r="G13" s="34">
        <f t="shared" ref="G13:G43" si="0">E13-F13</f>
        <v>0.58351300000000084</v>
      </c>
      <c r="J13" s="93"/>
      <c r="K13" s="91"/>
      <c r="L13" s="20"/>
      <c r="M13" s="20"/>
      <c r="N13" s="20"/>
      <c r="O13" s="20"/>
    </row>
    <row r="14" spans="1:15" ht="45" x14ac:dyDescent="0.25">
      <c r="A14" s="70" t="s">
        <v>157</v>
      </c>
      <c r="B14" s="29" t="s">
        <v>335</v>
      </c>
      <c r="C14" s="38" t="s">
        <v>360</v>
      </c>
      <c r="D14" s="32" t="s">
        <v>11</v>
      </c>
      <c r="E14" s="35">
        <v>1.4710000000000001</v>
      </c>
      <c r="F14" s="34">
        <v>1.4335579999999999</v>
      </c>
      <c r="G14" s="34">
        <f t="shared" si="0"/>
        <v>3.7442000000000197E-2</v>
      </c>
      <c r="J14" s="93"/>
      <c r="K14" s="91"/>
      <c r="L14" s="20"/>
      <c r="M14" s="20"/>
      <c r="N14" s="20"/>
      <c r="O14" s="20"/>
    </row>
    <row r="15" spans="1:15" ht="22.5" x14ac:dyDescent="0.25">
      <c r="A15" s="70" t="s">
        <v>7</v>
      </c>
      <c r="B15" s="29" t="s">
        <v>336</v>
      </c>
      <c r="C15" s="38" t="s">
        <v>361</v>
      </c>
      <c r="D15" s="32" t="s">
        <v>323</v>
      </c>
      <c r="E15" s="35">
        <v>1.1000000000000001</v>
      </c>
      <c r="F15" s="34">
        <v>0.88927999999999985</v>
      </c>
      <c r="G15" s="34">
        <f t="shared" si="0"/>
        <v>0.21072000000000024</v>
      </c>
      <c r="J15" s="93"/>
      <c r="K15" s="91"/>
      <c r="L15" s="20"/>
      <c r="M15" s="20"/>
      <c r="N15" s="20"/>
      <c r="O15" s="20"/>
    </row>
    <row r="16" spans="1:15" ht="22.5" x14ac:dyDescent="0.25">
      <c r="A16" s="70" t="s">
        <v>7</v>
      </c>
      <c r="B16" s="29" t="s">
        <v>337</v>
      </c>
      <c r="C16" s="38" t="s">
        <v>361</v>
      </c>
      <c r="D16" s="32" t="s">
        <v>323</v>
      </c>
      <c r="E16" s="35">
        <v>0.93</v>
      </c>
      <c r="F16" s="34">
        <v>0.78447899999999993</v>
      </c>
      <c r="G16" s="34">
        <f t="shared" si="0"/>
        <v>0.14552100000000012</v>
      </c>
      <c r="J16" s="93"/>
      <c r="K16" s="91"/>
      <c r="L16" s="20"/>
      <c r="M16" s="20"/>
      <c r="N16" s="20"/>
      <c r="O16" s="20"/>
    </row>
    <row r="17" spans="1:15" ht="22.5" x14ac:dyDescent="0.25">
      <c r="A17" s="70" t="s">
        <v>156</v>
      </c>
      <c r="B17" s="39" t="s">
        <v>338</v>
      </c>
      <c r="C17" s="40" t="s">
        <v>362</v>
      </c>
      <c r="D17" s="32" t="s">
        <v>323</v>
      </c>
      <c r="E17" s="36">
        <v>0.4</v>
      </c>
      <c r="F17" s="34">
        <v>0.33455200000000002</v>
      </c>
      <c r="G17" s="34">
        <f t="shared" si="0"/>
        <v>6.5448000000000006E-2</v>
      </c>
      <c r="J17" s="93"/>
      <c r="K17" s="91"/>
      <c r="L17" s="20"/>
      <c r="M17" s="20"/>
      <c r="N17" s="20"/>
      <c r="O17" s="20"/>
    </row>
    <row r="18" spans="1:15" x14ac:dyDescent="0.25">
      <c r="A18" s="70" t="s">
        <v>293</v>
      </c>
      <c r="B18" s="29" t="s">
        <v>344</v>
      </c>
      <c r="C18" s="40" t="s">
        <v>294</v>
      </c>
      <c r="D18" s="32" t="s">
        <v>323</v>
      </c>
      <c r="E18" s="35">
        <v>1.49</v>
      </c>
      <c r="F18" s="34">
        <v>0.37209099999999989</v>
      </c>
      <c r="G18" s="34">
        <f t="shared" si="0"/>
        <v>1.117909</v>
      </c>
      <c r="J18" s="93"/>
      <c r="K18" s="91"/>
      <c r="L18" s="20"/>
      <c r="M18" s="20"/>
      <c r="N18" s="20"/>
      <c r="O18" s="20"/>
    </row>
    <row r="19" spans="1:15" ht="33.75" x14ac:dyDescent="0.25">
      <c r="A19" s="70" t="s">
        <v>7</v>
      </c>
      <c r="B19" s="29" t="s">
        <v>350</v>
      </c>
      <c r="C19" s="40" t="s">
        <v>371</v>
      </c>
      <c r="D19" s="32" t="s">
        <v>323</v>
      </c>
      <c r="E19" s="35">
        <v>0.45</v>
      </c>
      <c r="F19" s="34">
        <v>0.22490900000000003</v>
      </c>
      <c r="G19" s="34">
        <f t="shared" si="0"/>
        <v>0.22509099999999999</v>
      </c>
      <c r="J19" s="93"/>
      <c r="K19" s="91"/>
      <c r="L19" s="20"/>
      <c r="M19" s="20"/>
      <c r="N19" s="20"/>
      <c r="O19" s="20"/>
    </row>
    <row r="20" spans="1:15" ht="33.75" x14ac:dyDescent="0.25">
      <c r="A20" s="70" t="s">
        <v>156</v>
      </c>
      <c r="B20" s="29" t="s">
        <v>351</v>
      </c>
      <c r="C20" s="40" t="s">
        <v>372</v>
      </c>
      <c r="D20" s="32" t="s">
        <v>323</v>
      </c>
      <c r="E20" s="35">
        <v>0.35</v>
      </c>
      <c r="F20" s="34">
        <v>0.171511</v>
      </c>
      <c r="G20" s="34">
        <f t="shared" si="0"/>
        <v>0.17848899999999998</v>
      </c>
      <c r="J20" s="93"/>
      <c r="K20" s="91"/>
      <c r="L20" s="20"/>
      <c r="M20" s="20"/>
      <c r="N20" s="20"/>
      <c r="O20" s="20"/>
    </row>
    <row r="21" spans="1:15" ht="22.5" x14ac:dyDescent="0.25">
      <c r="A21" s="70" t="s">
        <v>7</v>
      </c>
      <c r="B21" s="29" t="s">
        <v>358</v>
      </c>
      <c r="C21" s="40" t="s">
        <v>430</v>
      </c>
      <c r="D21" s="32" t="s">
        <v>323</v>
      </c>
      <c r="E21" s="35">
        <v>0.372</v>
      </c>
      <c r="F21" s="34">
        <v>0.12950999999999999</v>
      </c>
      <c r="G21" s="34">
        <f t="shared" si="0"/>
        <v>0.24249000000000001</v>
      </c>
      <c r="J21" s="93"/>
      <c r="K21" s="91"/>
      <c r="L21" s="20"/>
      <c r="M21" s="20"/>
      <c r="N21" s="20"/>
      <c r="O21" s="20"/>
    </row>
    <row r="22" spans="1:15" ht="21" x14ac:dyDescent="0.25">
      <c r="A22" s="70" t="s">
        <v>156</v>
      </c>
      <c r="B22" s="29" t="s">
        <v>427</v>
      </c>
      <c r="C22" s="38" t="s">
        <v>431</v>
      </c>
      <c r="D22" s="32" t="s">
        <v>323</v>
      </c>
      <c r="E22" s="35">
        <v>0.15</v>
      </c>
      <c r="F22" s="37">
        <v>0.18415999999999999</v>
      </c>
      <c r="G22" s="34">
        <f t="shared" si="0"/>
        <v>-3.4159999999999996E-2</v>
      </c>
      <c r="J22" s="93"/>
      <c r="K22" s="91"/>
      <c r="L22" s="20"/>
      <c r="M22" s="20"/>
      <c r="N22" s="20"/>
      <c r="O22" s="20"/>
    </row>
    <row r="23" spans="1:15" ht="22.5" x14ac:dyDescent="0.25">
      <c r="A23" s="70" t="s">
        <v>157</v>
      </c>
      <c r="B23" s="29" t="s">
        <v>339</v>
      </c>
      <c r="C23" s="40" t="s">
        <v>363</v>
      </c>
      <c r="D23" s="32" t="s">
        <v>325</v>
      </c>
      <c r="E23" s="35">
        <v>4.4999999999999998E-2</v>
      </c>
      <c r="F23" s="34">
        <v>3.4453999999999992E-2</v>
      </c>
      <c r="G23" s="34">
        <f t="shared" si="0"/>
        <v>1.0546000000000007E-2</v>
      </c>
      <c r="J23" s="93"/>
      <c r="K23" s="91"/>
      <c r="L23" s="20"/>
      <c r="M23" s="20"/>
      <c r="N23" s="20"/>
      <c r="O23" s="20"/>
    </row>
    <row r="24" spans="1:15" ht="22.5" x14ac:dyDescent="0.25">
      <c r="A24" s="70" t="s">
        <v>157</v>
      </c>
      <c r="B24" s="29" t="s">
        <v>340</v>
      </c>
      <c r="C24" s="40" t="s">
        <v>364</v>
      </c>
      <c r="D24" s="32" t="s">
        <v>325</v>
      </c>
      <c r="E24" s="35">
        <v>5.2999999999999999E-2</v>
      </c>
      <c r="F24" s="34">
        <v>3.9170000000000003E-2</v>
      </c>
      <c r="G24" s="34">
        <f t="shared" si="0"/>
        <v>1.3829999999999995E-2</v>
      </c>
      <c r="J24" s="93"/>
      <c r="K24" s="91"/>
      <c r="L24" s="20"/>
      <c r="M24" s="20"/>
      <c r="N24" s="20"/>
      <c r="O24" s="20"/>
    </row>
    <row r="25" spans="1:15" ht="22.5" x14ac:dyDescent="0.25">
      <c r="A25" s="70" t="s">
        <v>157</v>
      </c>
      <c r="B25" s="29" t="s">
        <v>341</v>
      </c>
      <c r="C25" s="40" t="s">
        <v>365</v>
      </c>
      <c r="D25" s="32" t="s">
        <v>325</v>
      </c>
      <c r="E25" s="35">
        <v>3.5000000000000003E-2</v>
      </c>
      <c r="F25" s="34">
        <v>2.0376999999999996E-2</v>
      </c>
      <c r="G25" s="34">
        <f t="shared" si="0"/>
        <v>1.4623000000000008E-2</v>
      </c>
      <c r="J25" s="93"/>
      <c r="K25" s="91"/>
      <c r="L25" s="20"/>
      <c r="M25" s="20"/>
      <c r="N25" s="20"/>
      <c r="O25" s="20"/>
    </row>
    <row r="26" spans="1:15" ht="21" x14ac:dyDescent="0.25">
      <c r="A26" s="70" t="s">
        <v>157</v>
      </c>
      <c r="B26" s="29" t="s">
        <v>343</v>
      </c>
      <c r="C26" s="40" t="s">
        <v>367</v>
      </c>
      <c r="D26" s="32" t="s">
        <v>325</v>
      </c>
      <c r="E26" s="35">
        <v>0</v>
      </c>
      <c r="F26" s="34">
        <v>0</v>
      </c>
      <c r="G26" s="34">
        <f t="shared" si="0"/>
        <v>0</v>
      </c>
      <c r="J26" s="93"/>
      <c r="K26" s="91"/>
      <c r="L26" s="20"/>
      <c r="M26" s="20"/>
      <c r="N26" s="20"/>
      <c r="O26" s="20"/>
    </row>
    <row r="27" spans="1:15" ht="33.75" x14ac:dyDescent="0.25">
      <c r="A27" s="70" t="s">
        <v>157</v>
      </c>
      <c r="B27" s="29" t="s">
        <v>345</v>
      </c>
      <c r="C27" s="40" t="s">
        <v>368</v>
      </c>
      <c r="D27" s="32" t="s">
        <v>325</v>
      </c>
      <c r="E27" s="35">
        <v>2.5000000000000001E-2</v>
      </c>
      <c r="F27" s="34">
        <v>2.2869E-2</v>
      </c>
      <c r="G27" s="34">
        <f t="shared" si="0"/>
        <v>2.1310000000000009E-3</v>
      </c>
      <c r="J27" s="93"/>
      <c r="K27" s="91"/>
      <c r="L27" s="20"/>
      <c r="M27" s="20"/>
      <c r="N27" s="20"/>
      <c r="O27" s="20"/>
    </row>
    <row r="28" spans="1:15" ht="22.5" x14ac:dyDescent="0.25">
      <c r="A28" s="70" t="s">
        <v>157</v>
      </c>
      <c r="B28" s="29" t="s">
        <v>346</v>
      </c>
      <c r="C28" s="40" t="s">
        <v>369</v>
      </c>
      <c r="D28" s="32" t="s">
        <v>325</v>
      </c>
      <c r="E28" s="35">
        <v>2.5000000000000001E-2</v>
      </c>
      <c r="F28" s="34">
        <v>2.4618999999999999E-2</v>
      </c>
      <c r="G28" s="34">
        <f t="shared" si="0"/>
        <v>3.8100000000000286E-4</v>
      </c>
      <c r="J28" s="93"/>
      <c r="K28" s="91"/>
      <c r="L28" s="20"/>
      <c r="M28" s="20"/>
      <c r="N28" s="20"/>
      <c r="O28" s="20"/>
    </row>
    <row r="29" spans="1:15" ht="33.75" x14ac:dyDescent="0.25">
      <c r="A29" s="70" t="s">
        <v>7</v>
      </c>
      <c r="B29" s="29" t="s">
        <v>347</v>
      </c>
      <c r="C29" s="40" t="s">
        <v>370</v>
      </c>
      <c r="D29" s="32" t="s">
        <v>325</v>
      </c>
      <c r="E29" s="35">
        <v>1.9399999999999997E-2</v>
      </c>
      <c r="F29" s="34">
        <v>2.2574999999999998E-2</v>
      </c>
      <c r="G29" s="34">
        <f t="shared" si="0"/>
        <v>-3.1750000000000007E-3</v>
      </c>
      <c r="J29" s="93"/>
      <c r="K29" s="91"/>
      <c r="L29" s="20"/>
      <c r="M29" s="20"/>
      <c r="N29" s="20"/>
      <c r="O29" s="20"/>
    </row>
    <row r="30" spans="1:15" ht="33.75" x14ac:dyDescent="0.25">
      <c r="A30" s="70" t="s">
        <v>157</v>
      </c>
      <c r="B30" s="29" t="s">
        <v>349</v>
      </c>
      <c r="C30" s="40" t="s">
        <v>155</v>
      </c>
      <c r="D30" s="32" t="s">
        <v>325</v>
      </c>
      <c r="E30" s="35">
        <v>3.3500000000000002E-2</v>
      </c>
      <c r="F30" s="34">
        <v>3.0225000000000005E-2</v>
      </c>
      <c r="G30" s="34">
        <f t="shared" si="0"/>
        <v>3.2749999999999967E-3</v>
      </c>
      <c r="J30" s="93"/>
      <c r="K30" s="91"/>
      <c r="L30" s="20"/>
      <c r="M30" s="20"/>
      <c r="N30" s="20"/>
      <c r="O30" s="20"/>
    </row>
    <row r="31" spans="1:15" ht="33.75" x14ac:dyDescent="0.25">
      <c r="A31" s="70" t="s">
        <v>156</v>
      </c>
      <c r="B31" s="29" t="s">
        <v>352</v>
      </c>
      <c r="C31" s="40" t="s">
        <v>373</v>
      </c>
      <c r="D31" s="32" t="s">
        <v>325</v>
      </c>
      <c r="E31" s="35">
        <v>5.6000000000000001E-2</v>
      </c>
      <c r="F31" s="34">
        <v>4.8051000000000003E-2</v>
      </c>
      <c r="G31" s="34">
        <f t="shared" si="0"/>
        <v>7.9489999999999977E-3</v>
      </c>
      <c r="J31" s="93"/>
      <c r="K31" s="91"/>
      <c r="L31" s="20"/>
      <c r="M31" s="20"/>
      <c r="N31" s="20"/>
      <c r="O31" s="20"/>
    </row>
    <row r="32" spans="1:15" ht="22.5" x14ac:dyDescent="0.25">
      <c r="A32" s="70" t="s">
        <v>157</v>
      </c>
      <c r="B32" s="29" t="s">
        <v>353</v>
      </c>
      <c r="C32" s="40" t="s">
        <v>374</v>
      </c>
      <c r="D32" s="32" t="s">
        <v>325</v>
      </c>
      <c r="E32" s="35">
        <v>1.2E-2</v>
      </c>
      <c r="F32" s="34">
        <v>1.5305000000000001E-2</v>
      </c>
      <c r="G32" s="34">
        <f t="shared" si="0"/>
        <v>-3.3050000000000006E-3</v>
      </c>
      <c r="J32" s="93"/>
      <c r="K32" s="91"/>
      <c r="L32" s="20"/>
      <c r="M32" s="20"/>
      <c r="N32" s="20"/>
      <c r="O32" s="20"/>
    </row>
    <row r="33" spans="1:15" s="21" customFormat="1" ht="22.5" x14ac:dyDescent="0.25">
      <c r="A33" s="70" t="s">
        <v>7</v>
      </c>
      <c r="B33" s="29" t="s">
        <v>359</v>
      </c>
      <c r="C33" s="40" t="s">
        <v>432</v>
      </c>
      <c r="D33" s="32" t="s">
        <v>325</v>
      </c>
      <c r="E33" s="35">
        <v>0.178672</v>
      </c>
      <c r="F33" s="41">
        <v>0.11717399999999999</v>
      </c>
      <c r="G33" s="34">
        <f t="shared" si="0"/>
        <v>6.1498000000000011E-2</v>
      </c>
      <c r="H33" s="4"/>
      <c r="I33" s="4"/>
      <c r="J33" s="93"/>
      <c r="K33" s="91"/>
      <c r="L33" s="20"/>
      <c r="M33" s="94"/>
      <c r="N33" s="94"/>
      <c r="O33" s="94"/>
    </row>
    <row r="34" spans="1:15" ht="22.5" x14ac:dyDescent="0.25">
      <c r="A34" s="70" t="s">
        <v>7</v>
      </c>
      <c r="B34" s="51" t="s">
        <v>391</v>
      </c>
      <c r="C34" s="51" t="s">
        <v>392</v>
      </c>
      <c r="D34" s="58" t="s">
        <v>325</v>
      </c>
      <c r="E34" s="31">
        <v>0</v>
      </c>
      <c r="F34" s="31">
        <v>4.0999999999999995E-3</v>
      </c>
      <c r="G34" s="34">
        <f t="shared" si="0"/>
        <v>-4.0999999999999995E-3</v>
      </c>
      <c r="J34" s="93"/>
      <c r="K34" s="91"/>
      <c r="L34" s="20"/>
      <c r="M34" s="20"/>
      <c r="N34" s="20"/>
      <c r="O34" s="20"/>
    </row>
    <row r="35" spans="1:15" x14ac:dyDescent="0.25">
      <c r="A35" s="68" t="s">
        <v>7</v>
      </c>
      <c r="B35" s="56" t="s">
        <v>428</v>
      </c>
      <c r="C35" s="56" t="s">
        <v>433</v>
      </c>
      <c r="D35" s="49" t="s">
        <v>325</v>
      </c>
      <c r="E35" s="53">
        <v>0</v>
      </c>
      <c r="F35" s="53">
        <v>1.3664999999999998E-2</v>
      </c>
      <c r="G35" s="34">
        <f t="shared" si="0"/>
        <v>-1.3664999999999998E-2</v>
      </c>
      <c r="J35" s="93"/>
      <c r="K35" s="91"/>
      <c r="L35" s="20"/>
      <c r="M35" s="20"/>
      <c r="N35" s="20"/>
      <c r="O35" s="20"/>
    </row>
    <row r="36" spans="1:15" x14ac:dyDescent="0.25">
      <c r="A36" s="68" t="s">
        <v>293</v>
      </c>
      <c r="B36" s="56" t="s">
        <v>429</v>
      </c>
      <c r="C36" s="56" t="s">
        <v>429</v>
      </c>
      <c r="D36" s="49" t="s">
        <v>325</v>
      </c>
      <c r="E36" s="53">
        <v>1.32E-2</v>
      </c>
      <c r="F36" s="53">
        <v>4.4759999999999999E-3</v>
      </c>
      <c r="G36" s="34">
        <f t="shared" si="0"/>
        <v>8.7239999999999991E-3</v>
      </c>
      <c r="J36" s="93"/>
      <c r="K36" s="91"/>
      <c r="L36" s="20"/>
      <c r="M36" s="20"/>
      <c r="N36" s="20"/>
      <c r="O36" s="20"/>
    </row>
    <row r="37" spans="1:15" x14ac:dyDescent="0.25">
      <c r="A37" s="68" t="s">
        <v>7</v>
      </c>
      <c r="B37" s="56" t="s">
        <v>342</v>
      </c>
      <c r="C37" s="56" t="s">
        <v>366</v>
      </c>
      <c r="D37" s="49" t="s">
        <v>326</v>
      </c>
      <c r="E37" s="53">
        <v>7.4999999999999997E-3</v>
      </c>
      <c r="F37" s="53">
        <v>4.7099999999999989E-3</v>
      </c>
      <c r="G37" s="34">
        <f t="shared" si="0"/>
        <v>2.7900000000000008E-3</v>
      </c>
      <c r="J37" s="93"/>
      <c r="K37" s="91"/>
      <c r="L37" s="20"/>
      <c r="M37" s="20"/>
      <c r="N37" s="20"/>
      <c r="O37" s="20"/>
    </row>
    <row r="38" spans="1:15" ht="22.5" x14ac:dyDescent="0.25">
      <c r="A38" s="68" t="s">
        <v>7</v>
      </c>
      <c r="B38" s="56" t="s">
        <v>348</v>
      </c>
      <c r="C38" s="56" t="s">
        <v>154</v>
      </c>
      <c r="D38" s="49" t="s">
        <v>326</v>
      </c>
      <c r="E38" s="53">
        <v>1.03E-2</v>
      </c>
      <c r="F38" s="53">
        <v>9.2020000000000001E-3</v>
      </c>
      <c r="G38" s="34">
        <f t="shared" si="0"/>
        <v>1.098E-3</v>
      </c>
      <c r="J38" s="93"/>
      <c r="K38" s="91"/>
      <c r="L38" s="20"/>
      <c r="M38" s="20"/>
      <c r="N38" s="20"/>
      <c r="O38" s="20"/>
    </row>
    <row r="39" spans="1:15" ht="22.5" x14ac:dyDescent="0.25">
      <c r="A39" s="68" t="s">
        <v>7</v>
      </c>
      <c r="B39" s="56" t="s">
        <v>354</v>
      </c>
      <c r="C39" s="56" t="s">
        <v>375</v>
      </c>
      <c r="D39" s="49" t="s">
        <v>326</v>
      </c>
      <c r="E39" s="53">
        <v>8.0000000000000002E-3</v>
      </c>
      <c r="F39" s="53">
        <v>1.0211999999999995E-2</v>
      </c>
      <c r="G39" s="34">
        <f t="shared" si="0"/>
        <v>-2.2119999999999952E-3</v>
      </c>
      <c r="J39" s="93"/>
      <c r="K39" s="91"/>
      <c r="L39" s="20"/>
      <c r="M39" s="20"/>
      <c r="N39" s="20"/>
      <c r="O39" s="20"/>
    </row>
    <row r="40" spans="1:15" ht="22.5" x14ac:dyDescent="0.25">
      <c r="A40" s="68" t="s">
        <v>7</v>
      </c>
      <c r="B40" s="56" t="s">
        <v>355</v>
      </c>
      <c r="C40" s="56" t="s">
        <v>375</v>
      </c>
      <c r="D40" s="49" t="s">
        <v>326</v>
      </c>
      <c r="E40" s="53">
        <v>6.1999999999999998E-3</v>
      </c>
      <c r="F40" s="53">
        <v>6.2419999999999993E-3</v>
      </c>
      <c r="G40" s="34">
        <f t="shared" si="0"/>
        <v>-4.1999999999999503E-5</v>
      </c>
      <c r="J40" s="93"/>
      <c r="K40" s="91"/>
      <c r="L40" s="20"/>
      <c r="M40" s="20"/>
      <c r="N40" s="20"/>
      <c r="O40" s="20"/>
    </row>
    <row r="41" spans="1:15" ht="22.5" x14ac:dyDescent="0.25">
      <c r="A41" s="68" t="s">
        <v>7</v>
      </c>
      <c r="B41" s="56" t="s">
        <v>356</v>
      </c>
      <c r="C41" s="56" t="s">
        <v>375</v>
      </c>
      <c r="D41" s="49" t="s">
        <v>326</v>
      </c>
      <c r="E41" s="53">
        <v>0</v>
      </c>
      <c r="F41" s="53">
        <v>3.8800000000000022E-4</v>
      </c>
      <c r="G41" s="34">
        <f t="shared" si="0"/>
        <v>-3.8800000000000022E-4</v>
      </c>
      <c r="J41" s="93"/>
      <c r="K41" s="91"/>
      <c r="L41" s="20"/>
      <c r="M41" s="20"/>
      <c r="N41" s="20"/>
      <c r="O41" s="20"/>
    </row>
    <row r="42" spans="1:15" ht="22.5" x14ac:dyDescent="0.25">
      <c r="A42" s="68" t="s">
        <v>156</v>
      </c>
      <c r="B42" s="56" t="s">
        <v>899</v>
      </c>
      <c r="C42" s="56" t="s">
        <v>898</v>
      </c>
      <c r="D42" s="49" t="s">
        <v>325</v>
      </c>
      <c r="E42" s="53">
        <v>2.3E-2</v>
      </c>
      <c r="F42" s="53">
        <v>1.8998000000000001E-2</v>
      </c>
      <c r="G42" s="34">
        <f t="shared" si="0"/>
        <v>4.0019999999999986E-3</v>
      </c>
      <c r="J42" s="93"/>
      <c r="K42" s="91"/>
      <c r="L42" s="20"/>
      <c r="M42" s="20"/>
      <c r="N42" s="20"/>
      <c r="O42" s="20"/>
    </row>
    <row r="43" spans="1:15" x14ac:dyDescent="0.25">
      <c r="A43" s="68" t="s">
        <v>7</v>
      </c>
      <c r="B43" s="56" t="s">
        <v>265</v>
      </c>
      <c r="C43" s="56" t="s">
        <v>331</v>
      </c>
      <c r="D43" s="49" t="s">
        <v>332</v>
      </c>
      <c r="E43" s="53">
        <v>0.191</v>
      </c>
      <c r="F43" s="53">
        <v>9.5400000000000013E-2</v>
      </c>
      <c r="G43" s="34">
        <f t="shared" si="0"/>
        <v>9.5599999999999991E-2</v>
      </c>
      <c r="K43" s="91"/>
      <c r="L43" s="20"/>
      <c r="M43" s="20"/>
      <c r="N43" s="20"/>
      <c r="O43" s="20"/>
    </row>
    <row r="44" spans="1:15" x14ac:dyDescent="0.25">
      <c r="A44" s="68" t="s">
        <v>293</v>
      </c>
      <c r="B44" s="56" t="s">
        <v>848</v>
      </c>
      <c r="C44" s="56" t="s">
        <v>331</v>
      </c>
      <c r="D44" s="49" t="s">
        <v>332</v>
      </c>
      <c r="E44" s="53">
        <v>4.0000000000000001E-3</v>
      </c>
      <c r="F44" s="53">
        <v>2.9750000000000002E-3</v>
      </c>
      <c r="G44" s="34">
        <v>2.4540000000000002</v>
      </c>
      <c r="K44" s="91"/>
      <c r="L44" s="20"/>
      <c r="M44" s="20"/>
      <c r="N44" s="20"/>
      <c r="O44" s="20"/>
    </row>
    <row r="45" spans="1:15" ht="33.75" x14ac:dyDescent="0.25">
      <c r="A45" s="70" t="s">
        <v>156</v>
      </c>
      <c r="B45" s="29" t="s">
        <v>333</v>
      </c>
      <c r="C45" s="38" t="s">
        <v>360</v>
      </c>
      <c r="D45" s="32" t="s">
        <v>895</v>
      </c>
      <c r="E45" s="35">
        <v>2.77</v>
      </c>
      <c r="F45" s="34">
        <v>2.3943929999999995</v>
      </c>
      <c r="G45" s="34">
        <f>E45-F45</f>
        <v>0.37560700000000047</v>
      </c>
      <c r="J45" s="93"/>
      <c r="K45" s="91"/>
      <c r="L45" s="20"/>
      <c r="M45" s="20"/>
      <c r="N45" s="20"/>
      <c r="O45" s="20"/>
    </row>
    <row r="46" spans="1:15" x14ac:dyDescent="0.25">
      <c r="A46" s="70" t="s">
        <v>293</v>
      </c>
      <c r="B46" s="29" t="s">
        <v>357</v>
      </c>
      <c r="C46" s="40" t="s">
        <v>376</v>
      </c>
      <c r="D46" s="32" t="s">
        <v>893</v>
      </c>
      <c r="E46" s="35">
        <v>1.9E-2</v>
      </c>
      <c r="F46" s="41">
        <v>9.5309999999999995E-3</v>
      </c>
      <c r="G46" s="34">
        <f>E46-F46</f>
        <v>9.469E-3</v>
      </c>
      <c r="J46" s="93"/>
      <c r="K46" s="20"/>
      <c r="L46" s="20"/>
      <c r="M46" s="20"/>
      <c r="N46" s="20"/>
      <c r="O46" s="20"/>
    </row>
    <row r="47" spans="1:15" ht="21" x14ac:dyDescent="0.25">
      <c r="A47" s="70" t="s">
        <v>156</v>
      </c>
      <c r="B47" s="29" t="s">
        <v>380</v>
      </c>
      <c r="C47" s="40" t="s">
        <v>381</v>
      </c>
      <c r="D47" s="32" t="s">
        <v>893</v>
      </c>
      <c r="E47" s="35">
        <v>1.7999999999999999E-2</v>
      </c>
      <c r="F47" s="41">
        <v>4.0920000000000002E-3</v>
      </c>
      <c r="G47" s="34">
        <f>E47-F47</f>
        <v>1.3907999999999998E-2</v>
      </c>
      <c r="J47" s="93"/>
      <c r="K47" s="20"/>
      <c r="L47" s="20"/>
      <c r="M47" s="20"/>
      <c r="N47" s="20"/>
      <c r="O47" s="20"/>
    </row>
    <row r="48" spans="1:15" x14ac:dyDescent="0.25">
      <c r="A48" s="57" t="s">
        <v>153</v>
      </c>
      <c r="B48" s="59"/>
      <c r="C48" s="59"/>
      <c r="D48" s="59"/>
      <c r="E48" s="50">
        <f>SUM(E13:E47)</f>
        <v>17.965771999999998</v>
      </c>
      <c r="F48" s="50">
        <f>SUM(F13:F47)</f>
        <v>14.593739999999993</v>
      </c>
      <c r="G48" s="50">
        <f>SUM(G13:G47)</f>
        <v>5.8250070000000012</v>
      </c>
      <c r="J48" s="20"/>
      <c r="K48" s="20"/>
      <c r="L48" s="20"/>
      <c r="M48" s="20"/>
    </row>
    <row r="49" spans="5:13" x14ac:dyDescent="0.25">
      <c r="J49" s="20"/>
      <c r="K49" s="20"/>
      <c r="L49" s="20"/>
      <c r="M49" s="20"/>
    </row>
    <row r="50" spans="5:13" x14ac:dyDescent="0.25">
      <c r="J50" s="20"/>
      <c r="K50" s="20"/>
      <c r="L50" s="20"/>
      <c r="M50" s="20"/>
    </row>
    <row r="51" spans="5:13" x14ac:dyDescent="0.25">
      <c r="E51" s="4">
        <f>SUBTOTAL(9,E13:E47)</f>
        <v>17.965771999999998</v>
      </c>
      <c r="F51" s="4">
        <f>SUBTOTAL(9,F13:F47)</f>
        <v>14.593739999999993</v>
      </c>
      <c r="J51" s="20"/>
      <c r="K51" s="20"/>
      <c r="L51" s="20"/>
      <c r="M51" s="20"/>
    </row>
    <row r="52" spans="5:13" x14ac:dyDescent="0.25">
      <c r="E52" s="4">
        <f>E51*1000</f>
        <v>17965.771999999997</v>
      </c>
      <c r="F52" s="4">
        <f>F51*1000</f>
        <v>14593.739999999993</v>
      </c>
      <c r="J52" s="20"/>
      <c r="K52" s="20"/>
      <c r="L52" s="20"/>
      <c r="M52" s="20"/>
    </row>
    <row r="53" spans="5:13" x14ac:dyDescent="0.25">
      <c r="J53" s="20"/>
      <c r="K53" s="20"/>
      <c r="L53" s="20"/>
      <c r="M53" s="20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2"/>
      <c r="F945" s="2"/>
      <c r="G945" s="12"/>
    </row>
    <row r="946" spans="1:7" x14ac:dyDescent="0.25">
      <c r="A946" s="2"/>
      <c r="B946" s="2"/>
      <c r="C946" s="3"/>
      <c r="D946" s="2"/>
      <c r="E946" s="135"/>
      <c r="F946" s="2"/>
      <c r="G946" s="12"/>
    </row>
    <row r="947" spans="1:7" x14ac:dyDescent="0.25">
      <c r="A947" s="2"/>
      <c r="B947" s="2"/>
      <c r="C947" s="3"/>
      <c r="D947" s="2"/>
      <c r="E947" s="136"/>
      <c r="F947" s="2"/>
      <c r="G947" s="12"/>
    </row>
    <row r="948" spans="1:7" x14ac:dyDescent="0.25">
      <c r="A948" s="2"/>
      <c r="B948" s="2"/>
      <c r="C948" s="3"/>
      <c r="D948" s="2"/>
      <c r="E948" s="136"/>
      <c r="F948" s="2"/>
      <c r="G948" s="12"/>
    </row>
    <row r="949" spans="1:7" x14ac:dyDescent="0.25">
      <c r="A949" s="2"/>
      <c r="B949" s="2"/>
      <c r="C949" s="3"/>
      <c r="D949" s="2"/>
      <c r="E949" s="136"/>
      <c r="F949" s="2"/>
      <c r="G949" s="12"/>
    </row>
    <row r="950" spans="1:7" x14ac:dyDescent="0.25">
      <c r="A950" s="2"/>
      <c r="B950" s="2"/>
      <c r="C950" s="3"/>
      <c r="D950" s="2"/>
      <c r="E950" s="136"/>
      <c r="F950" s="2"/>
      <c r="G950" s="12"/>
    </row>
    <row r="951" spans="1:7" x14ac:dyDescent="0.25">
      <c r="A951" s="2"/>
      <c r="B951" s="2"/>
      <c r="C951" s="3"/>
      <c r="D951" s="2"/>
      <c r="E951" s="136"/>
      <c r="F951" s="2"/>
      <c r="G951" s="12"/>
    </row>
    <row r="952" spans="1:7" x14ac:dyDescent="0.25">
      <c r="A952" s="2"/>
      <c r="B952" s="2"/>
      <c r="C952" s="3"/>
      <c r="D952" s="2"/>
      <c r="E952" s="136"/>
      <c r="F952" s="2"/>
      <c r="G952" s="12"/>
    </row>
    <row r="953" spans="1:7" x14ac:dyDescent="0.25">
      <c r="A953" s="2"/>
      <c r="B953" s="2"/>
      <c r="C953" s="3"/>
      <c r="D953" s="2"/>
      <c r="E953" s="136"/>
      <c r="F953" s="2"/>
      <c r="G953" s="12"/>
    </row>
    <row r="954" spans="1:7" x14ac:dyDescent="0.25">
      <c r="A954" s="2"/>
      <c r="B954" s="2"/>
      <c r="C954" s="3"/>
      <c r="D954" s="2"/>
      <c r="E954" s="137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2"/>
      <c r="B1277" s="2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2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7"/>
      <c r="F1441" s="2"/>
      <c r="G1441" s="12"/>
    </row>
    <row r="1442" spans="1:7" x14ac:dyDescent="0.25">
      <c r="A1442" s="6"/>
      <c r="B1442" s="3"/>
      <c r="C1442" s="3"/>
      <c r="D1442" s="2"/>
      <c r="E1442" s="2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  <row r="1446" spans="1:7" x14ac:dyDescent="0.25">
      <c r="A1446" s="6"/>
      <c r="B1446" s="3"/>
      <c r="C1446" s="3"/>
      <c r="D1446" s="2"/>
      <c r="E1446" s="1"/>
      <c r="F1446" s="2"/>
      <c r="G1446" s="12"/>
    </row>
  </sheetData>
  <autoFilter ref="A12:H48"/>
  <mergeCells count="4">
    <mergeCell ref="F1:G5"/>
    <mergeCell ref="C2:E7"/>
    <mergeCell ref="F9:G9"/>
    <mergeCell ref="E946:E954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08"/>
  <sheetViews>
    <sheetView view="pageBreakPreview" topLeftCell="B1" zoomScaleNormal="100" zoomScaleSheetLayoutView="100" workbookViewId="0">
      <pane ySplit="11" topLeftCell="A12" activePane="bottomLeft" state="frozen"/>
      <selection activeCell="I8" sqref="I8"/>
      <selection pane="bottomLeft" activeCell="I10" sqref="I10:J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22" style="4" customWidth="1"/>
    <col min="11" max="11" width="17.5703125" style="4" customWidth="1"/>
    <col min="12" max="12" width="9.5703125" style="4" bestFit="1" customWidth="1"/>
    <col min="13" max="16384" width="9.140625" style="4"/>
  </cols>
  <sheetData>
    <row r="1" spans="1:14" ht="15" customHeight="1" x14ac:dyDescent="0.25">
      <c r="C1" s="16"/>
      <c r="D1" s="16"/>
      <c r="E1" s="16"/>
      <c r="F1" s="122" t="str">
        <f>'Приморский край'!F1:G5</f>
        <v>Приложение N 4
к приказу ФАС России
от 08.12.2022 N 960/22
Форма 6</v>
      </c>
      <c r="G1" s="123"/>
    </row>
    <row r="2" spans="1:14" ht="15" customHeight="1" x14ac:dyDescent="0.25">
      <c r="C2" s="124" t="str">
        <f>'Камчатский край'!C2:E7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v>
      </c>
      <c r="D2" s="125"/>
      <c r="E2" s="126"/>
      <c r="F2" s="123"/>
      <c r="G2" s="123"/>
    </row>
    <row r="3" spans="1:14" ht="15" customHeight="1" x14ac:dyDescent="0.25">
      <c r="C3" s="127"/>
      <c r="D3" s="128"/>
      <c r="E3" s="129"/>
      <c r="F3" s="123"/>
      <c r="G3" s="123"/>
    </row>
    <row r="4" spans="1:14" ht="15" customHeight="1" x14ac:dyDescent="0.25">
      <c r="C4" s="127"/>
      <c r="D4" s="128"/>
      <c r="E4" s="129"/>
      <c r="F4" s="123"/>
      <c r="G4" s="123"/>
    </row>
    <row r="5" spans="1:14" ht="15" customHeight="1" x14ac:dyDescent="0.25">
      <c r="C5" s="127"/>
      <c r="D5" s="128"/>
      <c r="E5" s="129"/>
      <c r="F5" s="123"/>
      <c r="G5" s="123"/>
    </row>
    <row r="6" spans="1:14" ht="15" customHeight="1" x14ac:dyDescent="0.25">
      <c r="C6" s="127"/>
      <c r="D6" s="128"/>
      <c r="E6" s="129"/>
    </row>
    <row r="7" spans="1:14" ht="15" hidden="1" customHeight="1" x14ac:dyDescent="0.25">
      <c r="C7" s="130"/>
      <c r="D7" s="131"/>
      <c r="E7" s="132"/>
    </row>
    <row r="8" spans="1:14" hidden="1" x14ac:dyDescent="0.25">
      <c r="C8" s="16"/>
      <c r="D8" s="16"/>
      <c r="E8" s="16"/>
    </row>
    <row r="9" spans="1:14" ht="15.75" thickBot="1" x14ac:dyDescent="0.3">
      <c r="A9" s="18">
        <f>'Приморский край'!A9</f>
        <v>45992</v>
      </c>
      <c r="C9" s="16"/>
      <c r="D9" s="16"/>
      <c r="E9" s="16"/>
      <c r="F9" s="133"/>
      <c r="G9" s="134"/>
    </row>
    <row r="10" spans="1:14" ht="15.75" thickBot="1" x14ac:dyDescent="0.3">
      <c r="C10" s="17"/>
      <c r="D10" s="17"/>
      <c r="E10" s="19"/>
      <c r="I10" s="99">
        <f>SUBTOTAL(9,E13:E403)*1000</f>
        <v>445997.61000000051</v>
      </c>
      <c r="J10" s="99">
        <f>SUBTOTAL(9,F13:F403)*1000</f>
        <v>370366.65099999961</v>
      </c>
    </row>
    <row r="11" spans="1:14" ht="42" x14ac:dyDescent="0.25">
      <c r="A11" s="5" t="s">
        <v>3</v>
      </c>
      <c r="B11" s="5" t="s">
        <v>4</v>
      </c>
      <c r="C11" s="14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52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0"/>
      <c r="J12" s="20"/>
      <c r="K12" s="20"/>
      <c r="L12" s="20"/>
      <c r="M12" s="20"/>
      <c r="N12" s="20"/>
    </row>
    <row r="13" spans="1:14" ht="22.5" x14ac:dyDescent="0.25">
      <c r="A13" s="42" t="s">
        <v>766</v>
      </c>
      <c r="B13" s="26" t="s">
        <v>274</v>
      </c>
      <c r="C13" s="26" t="s">
        <v>282</v>
      </c>
      <c r="D13" s="9">
        <v>1</v>
      </c>
      <c r="E13" s="64">
        <v>90</v>
      </c>
      <c r="F13" s="54">
        <v>78.731441000000004</v>
      </c>
      <c r="G13" s="54">
        <f>E13-F13</f>
        <v>11.268558999999996</v>
      </c>
      <c r="H13" s="15"/>
      <c r="I13" s="67"/>
      <c r="J13" s="74"/>
      <c r="K13" s="66"/>
      <c r="L13" s="66"/>
      <c r="M13" s="76"/>
      <c r="N13" s="66"/>
    </row>
    <row r="14" spans="1:14" ht="22.5" x14ac:dyDescent="0.25">
      <c r="A14" s="42" t="s">
        <v>768</v>
      </c>
      <c r="B14" s="26" t="s">
        <v>270</v>
      </c>
      <c r="C14" s="103" t="s">
        <v>282</v>
      </c>
      <c r="D14" s="9">
        <v>1</v>
      </c>
      <c r="E14" s="65">
        <v>80</v>
      </c>
      <c r="F14" s="54">
        <v>76.610770000000002</v>
      </c>
      <c r="G14" s="54">
        <f t="shared" ref="G14:G77" si="0">E14-F14</f>
        <v>3.3892299999999977</v>
      </c>
      <c r="H14" s="15"/>
      <c r="I14" s="67"/>
      <c r="J14" s="74"/>
      <c r="K14" s="66"/>
      <c r="L14" s="66"/>
      <c r="M14" s="73"/>
      <c r="N14" s="20"/>
    </row>
    <row r="15" spans="1:14" x14ac:dyDescent="0.25">
      <c r="A15" s="42" t="s">
        <v>766</v>
      </c>
      <c r="B15" s="26" t="s">
        <v>549</v>
      </c>
      <c r="C15" s="26" t="s">
        <v>434</v>
      </c>
      <c r="D15" s="9">
        <v>2</v>
      </c>
      <c r="E15" s="64">
        <v>18.600000000000001</v>
      </c>
      <c r="F15" s="54">
        <v>10.078127</v>
      </c>
      <c r="G15" s="54">
        <f t="shared" si="0"/>
        <v>8.5218730000000011</v>
      </c>
      <c r="H15" s="15"/>
      <c r="I15" s="67"/>
      <c r="J15" s="74"/>
      <c r="K15" s="66"/>
      <c r="L15" s="66"/>
      <c r="M15" s="75"/>
      <c r="N15" s="20"/>
    </row>
    <row r="16" spans="1:14" ht="22.5" x14ac:dyDescent="0.25">
      <c r="A16" s="42" t="s">
        <v>767</v>
      </c>
      <c r="B16" s="26" t="s">
        <v>275</v>
      </c>
      <c r="C16" s="26" t="s">
        <v>282</v>
      </c>
      <c r="D16" s="9">
        <v>2</v>
      </c>
      <c r="E16" s="64">
        <v>25</v>
      </c>
      <c r="F16" s="54">
        <v>22.564139999999998</v>
      </c>
      <c r="G16" s="54">
        <f t="shared" si="0"/>
        <v>2.4358600000000017</v>
      </c>
      <c r="H16" s="15"/>
      <c r="I16" s="67"/>
      <c r="J16" s="74"/>
      <c r="K16" s="66"/>
      <c r="L16" s="66"/>
      <c r="M16" s="75"/>
      <c r="N16" s="20"/>
    </row>
    <row r="17" spans="1:14" ht="22.5" x14ac:dyDescent="0.25">
      <c r="A17" s="42" t="s">
        <v>767</v>
      </c>
      <c r="B17" s="26" t="s">
        <v>276</v>
      </c>
      <c r="C17" s="26" t="s">
        <v>282</v>
      </c>
      <c r="D17" s="9">
        <v>2</v>
      </c>
      <c r="E17" s="64">
        <v>50</v>
      </c>
      <c r="F17" s="54">
        <v>40.740491999999996</v>
      </c>
      <c r="G17" s="54">
        <f t="shared" si="0"/>
        <v>9.2595080000000038</v>
      </c>
      <c r="H17" s="15"/>
      <c r="I17" s="67"/>
      <c r="J17" s="74"/>
      <c r="K17" s="66"/>
      <c r="L17" s="66"/>
      <c r="M17" s="73"/>
      <c r="N17" s="20"/>
    </row>
    <row r="18" spans="1:14" x14ac:dyDescent="0.25">
      <c r="A18" s="42" t="s">
        <v>767</v>
      </c>
      <c r="B18" s="26" t="s">
        <v>390</v>
      </c>
      <c r="C18" s="26" t="s">
        <v>93</v>
      </c>
      <c r="D18" s="9">
        <v>2</v>
      </c>
      <c r="E18" s="64">
        <v>13.512</v>
      </c>
      <c r="F18" s="54">
        <v>11.821024999999999</v>
      </c>
      <c r="G18" s="54">
        <f t="shared" si="0"/>
        <v>1.6909750000000017</v>
      </c>
      <c r="H18" s="15"/>
      <c r="I18" s="67"/>
      <c r="J18" s="74"/>
      <c r="K18" s="66"/>
      <c r="L18" s="66"/>
      <c r="M18" s="73"/>
      <c r="N18" s="20"/>
    </row>
    <row r="19" spans="1:14" ht="22.5" x14ac:dyDescent="0.25">
      <c r="A19" s="42" t="s">
        <v>768</v>
      </c>
      <c r="B19" s="26" t="s">
        <v>271</v>
      </c>
      <c r="C19" s="26" t="s">
        <v>282</v>
      </c>
      <c r="D19" s="9">
        <v>2</v>
      </c>
      <c r="E19" s="64">
        <v>40</v>
      </c>
      <c r="F19" s="54">
        <v>30.126223999999997</v>
      </c>
      <c r="G19" s="54">
        <f t="shared" si="0"/>
        <v>9.873776000000003</v>
      </c>
      <c r="H19" s="15"/>
      <c r="I19" s="67"/>
      <c r="J19" s="74"/>
      <c r="K19" s="66"/>
      <c r="L19" s="66"/>
      <c r="M19" s="73"/>
      <c r="N19" s="20"/>
    </row>
    <row r="20" spans="1:14" ht="22.5" x14ac:dyDescent="0.25">
      <c r="A20" s="42" t="s">
        <v>769</v>
      </c>
      <c r="B20" s="26" t="s">
        <v>279</v>
      </c>
      <c r="C20" s="26" t="s">
        <v>282</v>
      </c>
      <c r="D20" s="9">
        <v>2</v>
      </c>
      <c r="E20" s="64">
        <v>35</v>
      </c>
      <c r="F20" s="54">
        <v>28.79813</v>
      </c>
      <c r="G20" s="54">
        <f t="shared" si="0"/>
        <v>6.2018699999999995</v>
      </c>
      <c r="H20" s="15"/>
      <c r="I20" s="67"/>
      <c r="J20" s="74"/>
      <c r="K20" s="66"/>
      <c r="L20" s="66"/>
      <c r="M20" s="73"/>
      <c r="N20" s="20"/>
    </row>
    <row r="21" spans="1:14" ht="22.5" x14ac:dyDescent="0.25">
      <c r="A21" s="42" t="s">
        <v>770</v>
      </c>
      <c r="B21" s="26" t="s">
        <v>281</v>
      </c>
      <c r="C21" s="26" t="s">
        <v>282</v>
      </c>
      <c r="D21" s="9">
        <v>2</v>
      </c>
      <c r="E21" s="64">
        <v>21</v>
      </c>
      <c r="F21" s="54">
        <v>14.44764</v>
      </c>
      <c r="G21" s="54">
        <f t="shared" si="0"/>
        <v>6.5523600000000002</v>
      </c>
      <c r="H21" s="15"/>
      <c r="I21" s="67"/>
      <c r="J21" s="74"/>
      <c r="K21" s="66"/>
      <c r="L21" s="66"/>
      <c r="M21" s="73"/>
      <c r="N21" s="20"/>
    </row>
    <row r="22" spans="1:14" x14ac:dyDescent="0.25">
      <c r="A22" s="42" t="s">
        <v>766</v>
      </c>
      <c r="B22" s="26" t="s">
        <v>550</v>
      </c>
      <c r="C22" s="26" t="s">
        <v>72</v>
      </c>
      <c r="D22" s="9">
        <v>3</v>
      </c>
      <c r="E22" s="65">
        <v>2.2195</v>
      </c>
      <c r="F22" s="54">
        <v>2.4494499999999997</v>
      </c>
      <c r="G22" s="54">
        <f t="shared" si="0"/>
        <v>-0.22994999999999965</v>
      </c>
      <c r="H22" s="15"/>
      <c r="I22" s="67"/>
      <c r="J22" s="74"/>
      <c r="K22" s="66"/>
      <c r="L22" s="66"/>
      <c r="M22" s="73"/>
      <c r="N22" s="20"/>
    </row>
    <row r="23" spans="1:14" ht="56.25" x14ac:dyDescent="0.25">
      <c r="A23" s="42" t="s">
        <v>767</v>
      </c>
      <c r="B23" s="26" t="s">
        <v>142</v>
      </c>
      <c r="C23" s="26" t="s">
        <v>435</v>
      </c>
      <c r="D23" s="9">
        <v>3</v>
      </c>
      <c r="E23" s="64">
        <v>1.1256300000000001</v>
      </c>
      <c r="F23" s="54">
        <v>1.1320680000000001</v>
      </c>
      <c r="G23" s="54">
        <f t="shared" si="0"/>
        <v>-6.4379999999999438E-3</v>
      </c>
      <c r="H23" s="15"/>
      <c r="I23" s="67"/>
      <c r="J23" s="74"/>
      <c r="K23" s="66"/>
      <c r="L23" s="66"/>
      <c r="M23" s="72"/>
      <c r="N23" s="20"/>
    </row>
    <row r="24" spans="1:14" ht="22.5" x14ac:dyDescent="0.25">
      <c r="A24" s="42" t="s">
        <v>771</v>
      </c>
      <c r="B24" s="26" t="s">
        <v>278</v>
      </c>
      <c r="C24" s="26" t="s">
        <v>282</v>
      </c>
      <c r="D24" s="9">
        <v>3</v>
      </c>
      <c r="E24" s="64">
        <v>2.5</v>
      </c>
      <c r="F24" s="54">
        <v>2.0821610000000002</v>
      </c>
      <c r="G24" s="54">
        <f t="shared" si="0"/>
        <v>0.41783899999999985</v>
      </c>
      <c r="H24" s="15"/>
      <c r="I24" s="67"/>
      <c r="J24" s="74"/>
      <c r="K24" s="66"/>
      <c r="L24" s="66"/>
      <c r="M24" s="73"/>
      <c r="N24" s="20"/>
    </row>
    <row r="25" spans="1:14" ht="22.5" x14ac:dyDescent="0.25">
      <c r="A25" s="42" t="s">
        <v>768</v>
      </c>
      <c r="B25" s="26" t="s">
        <v>551</v>
      </c>
      <c r="C25" s="26" t="s">
        <v>58</v>
      </c>
      <c r="D25" s="9">
        <v>3</v>
      </c>
      <c r="E25" s="64">
        <v>4.0350000000000001</v>
      </c>
      <c r="F25" s="54">
        <v>3.6074960000000003</v>
      </c>
      <c r="G25" s="54">
        <f t="shared" si="0"/>
        <v>0.42750399999999988</v>
      </c>
      <c r="H25" s="15"/>
      <c r="I25" s="67"/>
      <c r="J25" s="74"/>
      <c r="K25" s="66"/>
      <c r="L25" s="66"/>
      <c r="M25" s="73"/>
      <c r="N25" s="20"/>
    </row>
    <row r="26" spans="1:14" ht="22.5" x14ac:dyDescent="0.25">
      <c r="A26" s="42" t="s">
        <v>768</v>
      </c>
      <c r="B26" s="26" t="s">
        <v>552</v>
      </c>
      <c r="C26" s="26" t="s">
        <v>283</v>
      </c>
      <c r="D26" s="9">
        <v>3</v>
      </c>
      <c r="E26" s="64">
        <v>5.2750000000000004</v>
      </c>
      <c r="F26" s="54">
        <v>1.8024120000000001</v>
      </c>
      <c r="G26" s="54">
        <f t="shared" si="0"/>
        <v>3.472588</v>
      </c>
      <c r="H26" s="15"/>
      <c r="I26" s="67"/>
      <c r="J26" s="74"/>
      <c r="K26" s="66"/>
      <c r="L26" s="66"/>
      <c r="M26" s="73"/>
      <c r="N26" s="20"/>
    </row>
    <row r="27" spans="1:14" ht="22.5" x14ac:dyDescent="0.25">
      <c r="A27" s="42" t="s">
        <v>768</v>
      </c>
      <c r="B27" s="26" t="s">
        <v>178</v>
      </c>
      <c r="C27" s="26" t="s">
        <v>240</v>
      </c>
      <c r="D27" s="9">
        <v>3</v>
      </c>
      <c r="E27" s="64">
        <v>5.89</v>
      </c>
      <c r="F27" s="54">
        <v>5.1452770000000001</v>
      </c>
      <c r="G27" s="54">
        <f t="shared" si="0"/>
        <v>0.74472299999999958</v>
      </c>
      <c r="H27" s="15"/>
      <c r="I27" s="67"/>
      <c r="J27" s="74"/>
      <c r="K27" s="66"/>
      <c r="L27" s="66"/>
      <c r="M27" s="73"/>
    </row>
    <row r="28" spans="1:14" ht="22.5" x14ac:dyDescent="0.25">
      <c r="A28" s="102" t="s">
        <v>772</v>
      </c>
      <c r="B28" s="26" t="s">
        <v>553</v>
      </c>
      <c r="C28" s="101" t="s">
        <v>25</v>
      </c>
      <c r="D28" s="9">
        <v>3</v>
      </c>
      <c r="E28" s="53">
        <v>3.4</v>
      </c>
      <c r="F28" s="54">
        <v>3.4429509999999999</v>
      </c>
      <c r="G28" s="54">
        <f t="shared" si="0"/>
        <v>-4.2950999999999961E-2</v>
      </c>
      <c r="H28" s="15"/>
      <c r="I28" s="67"/>
      <c r="J28" s="74"/>
      <c r="K28" s="66"/>
      <c r="L28" s="66"/>
      <c r="M28" s="73"/>
    </row>
    <row r="29" spans="1:14" x14ac:dyDescent="0.25">
      <c r="A29" s="42" t="s">
        <v>773</v>
      </c>
      <c r="B29" s="26" t="s">
        <v>396</v>
      </c>
      <c r="C29" s="26" t="s">
        <v>25</v>
      </c>
      <c r="D29" s="9">
        <v>3</v>
      </c>
      <c r="E29" s="64">
        <v>2.6</v>
      </c>
      <c r="F29" s="54">
        <v>2.3860549999999998</v>
      </c>
      <c r="G29" s="54">
        <f t="shared" si="0"/>
        <v>0.21394500000000027</v>
      </c>
      <c r="H29" s="15"/>
      <c r="I29" s="67"/>
      <c r="J29" s="74"/>
      <c r="K29" s="66"/>
      <c r="L29" s="66"/>
      <c r="M29" s="73"/>
    </row>
    <row r="30" spans="1:14" x14ac:dyDescent="0.25">
      <c r="A30" s="42" t="s">
        <v>766</v>
      </c>
      <c r="B30" s="26" t="s">
        <v>80</v>
      </c>
      <c r="C30" s="26" t="s">
        <v>81</v>
      </c>
      <c r="D30" s="9">
        <v>4</v>
      </c>
      <c r="E30" s="64">
        <v>0.9</v>
      </c>
      <c r="F30" s="54">
        <v>1.0670920000000002</v>
      </c>
      <c r="G30" s="54">
        <f t="shared" si="0"/>
        <v>-0.16709200000000013</v>
      </c>
      <c r="H30" s="15"/>
      <c r="I30" s="67"/>
      <c r="J30" s="74"/>
      <c r="K30" s="66"/>
      <c r="L30" s="66"/>
      <c r="M30" s="73"/>
    </row>
    <row r="31" spans="1:14" x14ac:dyDescent="0.25">
      <c r="A31" s="42" t="s">
        <v>766</v>
      </c>
      <c r="B31" s="26" t="s">
        <v>82</v>
      </c>
      <c r="C31" s="26" t="s">
        <v>83</v>
      </c>
      <c r="D31" s="9">
        <v>4</v>
      </c>
      <c r="E31" s="65">
        <v>0.3</v>
      </c>
      <c r="F31" s="54">
        <v>0.22458500000000001</v>
      </c>
      <c r="G31" s="54">
        <f t="shared" si="0"/>
        <v>7.5414999999999982E-2</v>
      </c>
      <c r="H31" s="15"/>
      <c r="I31" s="67"/>
      <c r="J31" s="74"/>
      <c r="K31" s="66"/>
      <c r="L31" s="66"/>
      <c r="M31" s="83"/>
    </row>
    <row r="32" spans="1:14" x14ac:dyDescent="0.25">
      <c r="A32" s="42" t="s">
        <v>766</v>
      </c>
      <c r="B32" s="26" t="s">
        <v>78</v>
      </c>
      <c r="C32" s="26" t="s">
        <v>79</v>
      </c>
      <c r="D32" s="9">
        <v>4</v>
      </c>
      <c r="E32" s="64">
        <v>0.96271000000000007</v>
      </c>
      <c r="F32" s="54">
        <v>0.930979</v>
      </c>
      <c r="G32" s="54">
        <f t="shared" si="0"/>
        <v>3.1731000000000065E-2</v>
      </c>
      <c r="H32" s="15"/>
      <c r="I32" s="67"/>
      <c r="J32" s="74"/>
      <c r="K32" s="66"/>
      <c r="L32" s="66"/>
      <c r="M32" s="83"/>
    </row>
    <row r="33" spans="1:14" x14ac:dyDescent="0.25">
      <c r="A33" s="42" t="s">
        <v>766</v>
      </c>
      <c r="B33" s="26" t="s">
        <v>73</v>
      </c>
      <c r="C33" s="26" t="s">
        <v>436</v>
      </c>
      <c r="D33" s="9">
        <v>4</v>
      </c>
      <c r="E33" s="64">
        <v>0.52</v>
      </c>
      <c r="F33" s="54">
        <v>0.510575</v>
      </c>
      <c r="G33" s="54">
        <f t="shared" si="0"/>
        <v>9.4250000000000167E-3</v>
      </c>
      <c r="H33" s="15"/>
      <c r="I33" s="67"/>
      <c r="J33" s="74"/>
      <c r="K33" s="66"/>
      <c r="L33" s="66"/>
      <c r="M33" s="73"/>
    </row>
    <row r="34" spans="1:14" x14ac:dyDescent="0.25">
      <c r="A34" s="100" t="s">
        <v>766</v>
      </c>
      <c r="B34" s="26" t="s">
        <v>87</v>
      </c>
      <c r="C34" s="101" t="s">
        <v>88</v>
      </c>
      <c r="D34" s="9">
        <v>4</v>
      </c>
      <c r="E34" s="64">
        <v>0.2</v>
      </c>
      <c r="F34" s="54">
        <v>0.17338700000000001</v>
      </c>
      <c r="G34" s="54">
        <f t="shared" si="0"/>
        <v>2.6612999999999998E-2</v>
      </c>
      <c r="H34" s="15"/>
      <c r="I34" s="67"/>
      <c r="J34" s="74"/>
      <c r="K34" s="66"/>
      <c r="L34" s="66"/>
      <c r="M34" s="73"/>
      <c r="N34" s="20"/>
    </row>
    <row r="35" spans="1:14" ht="22.5" x14ac:dyDescent="0.25">
      <c r="A35" s="42" t="s">
        <v>766</v>
      </c>
      <c r="B35" s="26" t="s">
        <v>554</v>
      </c>
      <c r="C35" s="26" t="s">
        <v>232</v>
      </c>
      <c r="D35" s="9">
        <v>4</v>
      </c>
      <c r="E35" s="64">
        <v>0.28000000000000003</v>
      </c>
      <c r="F35" s="54">
        <v>0.25805600000000001</v>
      </c>
      <c r="G35" s="54">
        <f t="shared" si="0"/>
        <v>2.1944000000000019E-2</v>
      </c>
      <c r="H35" s="15"/>
      <c r="I35" s="67"/>
      <c r="J35" s="74"/>
      <c r="K35" s="66"/>
      <c r="L35" s="66"/>
      <c r="M35" s="73"/>
    </row>
    <row r="36" spans="1:14" ht="22.5" x14ac:dyDescent="0.25">
      <c r="A36" s="42" t="s">
        <v>766</v>
      </c>
      <c r="B36" s="26" t="s">
        <v>166</v>
      </c>
      <c r="C36" s="26" t="s">
        <v>437</v>
      </c>
      <c r="D36" s="9">
        <v>4</v>
      </c>
      <c r="E36" s="64">
        <v>0.37580000000000002</v>
      </c>
      <c r="F36" s="54">
        <v>0.35933699999999996</v>
      </c>
      <c r="G36" s="54">
        <f t="shared" si="0"/>
        <v>1.6463000000000061E-2</v>
      </c>
      <c r="H36" s="15"/>
      <c r="I36" s="67"/>
      <c r="J36" s="74"/>
      <c r="K36" s="66"/>
      <c r="L36" s="66"/>
      <c r="M36" s="83"/>
    </row>
    <row r="37" spans="1:14" x14ac:dyDescent="0.25">
      <c r="A37" s="42" t="s">
        <v>766</v>
      </c>
      <c r="B37" s="26" t="s">
        <v>555</v>
      </c>
      <c r="C37" s="26" t="s">
        <v>438</v>
      </c>
      <c r="D37" s="9">
        <v>4</v>
      </c>
      <c r="E37" s="64">
        <v>0.19</v>
      </c>
      <c r="F37" s="54">
        <v>0.167127</v>
      </c>
      <c r="G37" s="54">
        <f t="shared" si="0"/>
        <v>2.2873000000000004E-2</v>
      </c>
      <c r="H37" s="15"/>
      <c r="I37" s="67"/>
      <c r="J37" s="74"/>
      <c r="K37" s="66"/>
      <c r="L37" s="66"/>
      <c r="M37" s="73"/>
    </row>
    <row r="38" spans="1:14" ht="22.5" x14ac:dyDescent="0.25">
      <c r="A38" s="42" t="s">
        <v>767</v>
      </c>
      <c r="B38" s="26" t="s">
        <v>103</v>
      </c>
      <c r="C38" s="26" t="s">
        <v>104</v>
      </c>
      <c r="D38" s="9">
        <v>4</v>
      </c>
      <c r="E38" s="64">
        <v>0.41199999999999998</v>
      </c>
      <c r="F38" s="54">
        <v>0.24688099999999999</v>
      </c>
      <c r="G38" s="54">
        <f t="shared" si="0"/>
        <v>0.16511899999999999</v>
      </c>
      <c r="H38" s="15"/>
      <c r="I38" s="67"/>
      <c r="J38" s="74"/>
      <c r="K38" s="66"/>
      <c r="L38" s="66"/>
      <c r="M38" s="73"/>
      <c r="N38" s="20"/>
    </row>
    <row r="39" spans="1:14" ht="22.5" x14ac:dyDescent="0.25">
      <c r="A39" s="42" t="s">
        <v>767</v>
      </c>
      <c r="B39" s="26" t="s">
        <v>109</v>
      </c>
      <c r="C39" s="26" t="s">
        <v>439</v>
      </c>
      <c r="D39" s="9">
        <v>4</v>
      </c>
      <c r="E39" s="65">
        <v>0.21601900000000002</v>
      </c>
      <c r="F39" s="54">
        <v>0.23646400000000001</v>
      </c>
      <c r="G39" s="54">
        <f t="shared" si="0"/>
        <v>-2.0444999999999991E-2</v>
      </c>
      <c r="H39" s="15"/>
      <c r="I39" s="67"/>
      <c r="J39" s="74"/>
      <c r="K39" s="66"/>
      <c r="L39" s="66"/>
      <c r="M39" s="73"/>
      <c r="N39" s="20"/>
    </row>
    <row r="40" spans="1:14" x14ac:dyDescent="0.25">
      <c r="A40" s="42" t="s">
        <v>767</v>
      </c>
      <c r="B40" s="26" t="s">
        <v>123</v>
      </c>
      <c r="C40" s="26" t="s">
        <v>124</v>
      </c>
      <c r="D40" s="9">
        <v>4</v>
      </c>
      <c r="E40" s="64">
        <v>0.28399999999999997</v>
      </c>
      <c r="F40" s="54">
        <v>0.25637900000000002</v>
      </c>
      <c r="G40" s="54">
        <f t="shared" si="0"/>
        <v>2.7620999999999951E-2</v>
      </c>
      <c r="H40" s="15"/>
      <c r="I40" s="67"/>
      <c r="J40" s="74"/>
      <c r="K40" s="66"/>
      <c r="L40" s="66"/>
      <c r="M40" s="73"/>
    </row>
    <row r="41" spans="1:14" x14ac:dyDescent="0.25">
      <c r="A41" s="43" t="s">
        <v>767</v>
      </c>
      <c r="B41" s="26" t="s">
        <v>101</v>
      </c>
      <c r="C41" s="27" t="s">
        <v>102</v>
      </c>
      <c r="D41" s="9">
        <v>4</v>
      </c>
      <c r="E41" s="65">
        <v>0.105</v>
      </c>
      <c r="F41" s="54">
        <v>0.124947</v>
      </c>
      <c r="G41" s="54">
        <f t="shared" si="0"/>
        <v>-1.9947000000000006E-2</v>
      </c>
      <c r="H41" s="15"/>
      <c r="I41" s="67"/>
      <c r="J41" s="74"/>
      <c r="K41" s="66"/>
      <c r="L41" s="66"/>
      <c r="M41" s="73"/>
    </row>
    <row r="42" spans="1:14" x14ac:dyDescent="0.25">
      <c r="A42" s="42" t="s">
        <v>767</v>
      </c>
      <c r="B42" s="26" t="s">
        <v>139</v>
      </c>
      <c r="C42" s="26" t="s">
        <v>440</v>
      </c>
      <c r="D42" s="9">
        <v>4</v>
      </c>
      <c r="E42" s="65">
        <v>0.496</v>
      </c>
      <c r="F42" s="54">
        <v>0.272503</v>
      </c>
      <c r="G42" s="54">
        <f t="shared" si="0"/>
        <v>0.223497</v>
      </c>
      <c r="H42" s="15"/>
      <c r="I42" s="67"/>
      <c r="J42" s="74"/>
      <c r="K42" s="66"/>
      <c r="L42" s="66"/>
      <c r="M42" s="73"/>
      <c r="N42" s="20"/>
    </row>
    <row r="43" spans="1:14" x14ac:dyDescent="0.25">
      <c r="A43" s="42" t="s">
        <v>767</v>
      </c>
      <c r="B43" s="26" t="s">
        <v>105</v>
      </c>
      <c r="C43" s="26" t="s">
        <v>106</v>
      </c>
      <c r="D43" s="9">
        <v>4</v>
      </c>
      <c r="E43" s="65">
        <v>0.34499999999999997</v>
      </c>
      <c r="F43" s="54">
        <v>0.33241999999999999</v>
      </c>
      <c r="G43" s="54">
        <f t="shared" si="0"/>
        <v>1.257999999999998E-2</v>
      </c>
      <c r="H43" s="15"/>
      <c r="I43" s="67"/>
      <c r="J43" s="74"/>
      <c r="K43" s="66"/>
      <c r="L43" s="66"/>
      <c r="M43" s="83"/>
    </row>
    <row r="44" spans="1:14" ht="22.5" x14ac:dyDescent="0.25">
      <c r="A44" s="42" t="s">
        <v>767</v>
      </c>
      <c r="B44" s="26" t="s">
        <v>122</v>
      </c>
      <c r="C44" s="26" t="s">
        <v>441</v>
      </c>
      <c r="D44" s="9">
        <v>4</v>
      </c>
      <c r="E44" s="64">
        <v>0.85439999999999994</v>
      </c>
      <c r="F44" s="54">
        <v>0.82686800000000005</v>
      </c>
      <c r="G44" s="54">
        <f t="shared" si="0"/>
        <v>2.753199999999989E-2</v>
      </c>
      <c r="H44" s="15"/>
      <c r="I44" s="67"/>
      <c r="J44" s="74"/>
      <c r="K44" s="66"/>
      <c r="L44" s="66"/>
      <c r="M44" s="73"/>
    </row>
    <row r="45" spans="1:14" ht="22.5" x14ac:dyDescent="0.25">
      <c r="A45" s="42" t="s">
        <v>767</v>
      </c>
      <c r="B45" s="26" t="s">
        <v>556</v>
      </c>
      <c r="C45" s="26" t="s">
        <v>442</v>
      </c>
      <c r="D45" s="9">
        <v>4</v>
      </c>
      <c r="E45" s="65">
        <v>0.16</v>
      </c>
      <c r="F45" s="54">
        <v>0.19513800000000001</v>
      </c>
      <c r="G45" s="54">
        <f t="shared" si="0"/>
        <v>-3.5138000000000003E-2</v>
      </c>
      <c r="H45" s="15"/>
      <c r="I45" s="67"/>
      <c r="J45" s="74"/>
      <c r="K45" s="66"/>
      <c r="L45" s="66"/>
      <c r="M45" s="73"/>
    </row>
    <row r="46" spans="1:14" ht="22.5" x14ac:dyDescent="0.25">
      <c r="A46" s="42" t="s">
        <v>767</v>
      </c>
      <c r="B46" s="26" t="s">
        <v>277</v>
      </c>
      <c r="C46" s="26" t="s">
        <v>282</v>
      </c>
      <c r="D46" s="9">
        <v>4</v>
      </c>
      <c r="E46" s="64">
        <v>0.75</v>
      </c>
      <c r="F46" s="54">
        <v>0.59562000000000004</v>
      </c>
      <c r="G46" s="54">
        <f t="shared" si="0"/>
        <v>0.15437999999999996</v>
      </c>
      <c r="H46" s="15"/>
      <c r="I46" s="67"/>
      <c r="J46" s="74"/>
      <c r="K46" s="66"/>
      <c r="L46" s="66"/>
      <c r="M46" s="73"/>
    </row>
    <row r="47" spans="1:14" ht="22.5" x14ac:dyDescent="0.25">
      <c r="A47" s="42" t="s">
        <v>774</v>
      </c>
      <c r="B47" s="26" t="s">
        <v>558</v>
      </c>
      <c r="C47" s="26" t="s">
        <v>257</v>
      </c>
      <c r="D47" s="9">
        <v>4</v>
      </c>
      <c r="E47" s="64">
        <v>0.28000000000000003</v>
      </c>
      <c r="F47" s="54">
        <v>0.26244400000000001</v>
      </c>
      <c r="G47" s="54">
        <f t="shared" si="0"/>
        <v>1.7556000000000016E-2</v>
      </c>
      <c r="H47" s="15"/>
      <c r="I47" s="67"/>
      <c r="J47" s="74"/>
      <c r="K47" s="66"/>
      <c r="L47" s="66"/>
      <c r="M47" s="86"/>
    </row>
    <row r="48" spans="1:14" ht="22.5" x14ac:dyDescent="0.25">
      <c r="A48" s="42" t="s">
        <v>774</v>
      </c>
      <c r="B48" s="26" t="s">
        <v>559</v>
      </c>
      <c r="C48" s="26" t="s">
        <v>257</v>
      </c>
      <c r="D48" s="9">
        <v>4</v>
      </c>
      <c r="E48" s="64">
        <v>0.76</v>
      </c>
      <c r="F48" s="54">
        <v>0.67217499999999997</v>
      </c>
      <c r="G48" s="54">
        <f t="shared" si="0"/>
        <v>8.7825000000000042E-2</v>
      </c>
      <c r="H48" s="15"/>
      <c r="I48" s="67"/>
      <c r="J48" s="74"/>
      <c r="K48" s="66"/>
      <c r="L48" s="66"/>
      <c r="M48" s="73"/>
    </row>
    <row r="49" spans="1:13" x14ac:dyDescent="0.25">
      <c r="A49" s="42" t="s">
        <v>768</v>
      </c>
      <c r="B49" s="26" t="s">
        <v>560</v>
      </c>
      <c r="C49" s="26" t="s">
        <v>52</v>
      </c>
      <c r="D49" s="9">
        <v>4</v>
      </c>
      <c r="E49" s="64">
        <v>0.82</v>
      </c>
      <c r="F49" s="54">
        <v>0.72252800000000006</v>
      </c>
      <c r="G49" s="54">
        <f t="shared" si="0"/>
        <v>9.7471999999999892E-2</v>
      </c>
      <c r="H49" s="15"/>
      <c r="I49" s="67"/>
      <c r="J49" s="74"/>
      <c r="K49" s="66"/>
      <c r="L49" s="66"/>
      <c r="M49" s="73"/>
    </row>
    <row r="50" spans="1:13" x14ac:dyDescent="0.25">
      <c r="A50" s="42" t="s">
        <v>768</v>
      </c>
      <c r="B50" s="26" t="s">
        <v>387</v>
      </c>
      <c r="C50" s="26" t="s">
        <v>37</v>
      </c>
      <c r="D50" s="9">
        <v>4</v>
      </c>
      <c r="E50" s="64">
        <v>0.24</v>
      </c>
      <c r="F50" s="54">
        <v>0.215894</v>
      </c>
      <c r="G50" s="54">
        <f t="shared" si="0"/>
        <v>2.4105999999999989E-2</v>
      </c>
      <c r="H50" s="15"/>
      <c r="I50" s="67"/>
      <c r="J50" s="74"/>
      <c r="K50" s="66"/>
      <c r="L50" s="66"/>
      <c r="M50" s="73"/>
    </row>
    <row r="51" spans="1:13" x14ac:dyDescent="0.25">
      <c r="A51" s="42" t="s">
        <v>772</v>
      </c>
      <c r="B51" s="26" t="s">
        <v>561</v>
      </c>
      <c r="C51" s="26" t="s">
        <v>25</v>
      </c>
      <c r="D51" s="9">
        <v>4</v>
      </c>
      <c r="E51" s="64">
        <v>0.4</v>
      </c>
      <c r="F51" s="54">
        <v>0.35309099999999999</v>
      </c>
      <c r="G51" s="54">
        <f t="shared" si="0"/>
        <v>4.6909000000000034E-2</v>
      </c>
      <c r="H51" s="15"/>
      <c r="I51" s="67"/>
      <c r="J51" s="74"/>
      <c r="K51" s="66"/>
      <c r="L51" s="66"/>
      <c r="M51" s="73"/>
    </row>
    <row r="52" spans="1:13" ht="22.5" x14ac:dyDescent="0.25">
      <c r="A52" s="42" t="s">
        <v>772</v>
      </c>
      <c r="B52" s="26" t="s">
        <v>397</v>
      </c>
      <c r="C52" s="26" t="s">
        <v>185</v>
      </c>
      <c r="D52" s="9">
        <v>4</v>
      </c>
      <c r="E52" s="64">
        <v>0.4</v>
      </c>
      <c r="F52" s="54">
        <v>0.309695</v>
      </c>
      <c r="G52" s="54">
        <f t="shared" si="0"/>
        <v>9.0305000000000024E-2</v>
      </c>
      <c r="H52" s="15"/>
      <c r="I52" s="67"/>
      <c r="J52" s="74"/>
      <c r="K52" s="66"/>
      <c r="L52" s="66"/>
      <c r="M52" s="83"/>
    </row>
    <row r="53" spans="1:13" ht="33.75" x14ac:dyDescent="0.25">
      <c r="A53" s="42" t="s">
        <v>772</v>
      </c>
      <c r="B53" s="26" t="s">
        <v>28</v>
      </c>
      <c r="C53" s="26" t="s">
        <v>444</v>
      </c>
      <c r="D53" s="9">
        <v>4</v>
      </c>
      <c r="E53" s="64">
        <v>0.86154999999999993</v>
      </c>
      <c r="F53" s="54">
        <v>0.572299</v>
      </c>
      <c r="G53" s="54">
        <f t="shared" si="0"/>
        <v>0.28925099999999992</v>
      </c>
      <c r="H53" s="15"/>
      <c r="I53" s="67"/>
      <c r="J53" s="74"/>
      <c r="K53" s="66"/>
      <c r="L53" s="66"/>
      <c r="M53" s="73"/>
    </row>
    <row r="54" spans="1:13" ht="45" x14ac:dyDescent="0.25">
      <c r="A54" s="42" t="s">
        <v>772</v>
      </c>
      <c r="B54" s="26" t="s">
        <v>906</v>
      </c>
      <c r="C54" s="26" t="s">
        <v>444</v>
      </c>
      <c r="D54" s="9">
        <v>4</v>
      </c>
      <c r="E54" s="64">
        <v>1.2315399999999999</v>
      </c>
      <c r="F54" s="54">
        <v>9.4981999999999997E-2</v>
      </c>
      <c r="G54" s="54">
        <f t="shared" si="0"/>
        <v>1.136558</v>
      </c>
      <c r="H54" s="15"/>
      <c r="I54" s="67"/>
      <c r="J54" s="74"/>
      <c r="K54" s="66"/>
      <c r="L54" s="66"/>
      <c r="M54" s="73"/>
    </row>
    <row r="55" spans="1:13" x14ac:dyDescent="0.25">
      <c r="A55" s="42" t="s">
        <v>775</v>
      </c>
      <c r="B55" s="26" t="s">
        <v>562</v>
      </c>
      <c r="C55" s="26" t="s">
        <v>25</v>
      </c>
      <c r="D55" s="9">
        <v>4</v>
      </c>
      <c r="E55" s="64">
        <v>1.1000000000000001</v>
      </c>
      <c r="F55" s="54">
        <v>1.1078409999999999</v>
      </c>
      <c r="G55" s="54">
        <f t="shared" si="0"/>
        <v>-7.8409999999997648E-3</v>
      </c>
      <c r="H55" s="15"/>
      <c r="I55" s="67"/>
      <c r="J55" s="74"/>
      <c r="K55" s="66"/>
      <c r="L55" s="66"/>
      <c r="M55" s="83"/>
    </row>
    <row r="56" spans="1:13" x14ac:dyDescent="0.25">
      <c r="A56" s="62" t="s">
        <v>769</v>
      </c>
      <c r="B56" s="26" t="s">
        <v>20</v>
      </c>
      <c r="C56" s="26" t="s">
        <v>21</v>
      </c>
      <c r="D56" s="9">
        <v>4</v>
      </c>
      <c r="E56" s="64">
        <v>0.35581000000000002</v>
      </c>
      <c r="F56" s="54">
        <v>2.0313999999999999E-2</v>
      </c>
      <c r="G56" s="54">
        <f t="shared" si="0"/>
        <v>0.33549600000000002</v>
      </c>
      <c r="H56" s="15"/>
      <c r="I56" s="67"/>
      <c r="J56" s="74"/>
      <c r="K56" s="66"/>
      <c r="L56" s="66"/>
      <c r="M56" s="73"/>
    </row>
    <row r="57" spans="1:13" ht="22.5" x14ac:dyDescent="0.25">
      <c r="A57" s="42" t="s">
        <v>776</v>
      </c>
      <c r="B57" s="26" t="s">
        <v>563</v>
      </c>
      <c r="C57" s="26" t="s">
        <v>23</v>
      </c>
      <c r="D57" s="9">
        <v>4</v>
      </c>
      <c r="E57" s="64">
        <v>0.57282</v>
      </c>
      <c r="F57" s="54">
        <v>0.55716600000000005</v>
      </c>
      <c r="G57" s="54">
        <f t="shared" si="0"/>
        <v>1.5653999999999946E-2</v>
      </c>
      <c r="H57" s="15"/>
      <c r="I57" s="67"/>
      <c r="J57" s="74"/>
      <c r="K57" s="66"/>
      <c r="L57" s="66"/>
      <c r="M57" s="73"/>
    </row>
    <row r="58" spans="1:13" ht="22.5" x14ac:dyDescent="0.25">
      <c r="A58" s="42" t="s">
        <v>777</v>
      </c>
      <c r="B58" s="26" t="s">
        <v>564</v>
      </c>
      <c r="C58" s="26" t="s">
        <v>25</v>
      </c>
      <c r="D58" s="9">
        <v>4</v>
      </c>
      <c r="E58" s="64">
        <v>0.17499999999999999</v>
      </c>
      <c r="F58" s="54">
        <v>0.16124000000000002</v>
      </c>
      <c r="G58" s="54">
        <f t="shared" si="0"/>
        <v>1.3759999999999967E-2</v>
      </c>
      <c r="H58" s="15"/>
      <c r="I58" s="67"/>
      <c r="J58" s="74"/>
      <c r="K58" s="66"/>
      <c r="L58" s="66"/>
      <c r="M58" s="73"/>
    </row>
    <row r="59" spans="1:13" ht="22.5" x14ac:dyDescent="0.25">
      <c r="A59" s="42" t="s">
        <v>777</v>
      </c>
      <c r="B59" s="26" t="s">
        <v>565</v>
      </c>
      <c r="C59" s="26" t="s">
        <v>25</v>
      </c>
      <c r="D59" s="9">
        <v>4</v>
      </c>
      <c r="E59" s="64">
        <v>0.22500000000000001</v>
      </c>
      <c r="F59" s="54">
        <v>0.17608099999999999</v>
      </c>
      <c r="G59" s="54">
        <f t="shared" si="0"/>
        <v>4.8919000000000018E-2</v>
      </c>
      <c r="H59" s="15"/>
      <c r="I59" s="67"/>
      <c r="J59" s="74"/>
      <c r="K59" s="66"/>
      <c r="L59" s="66"/>
      <c r="M59" s="73"/>
    </row>
    <row r="60" spans="1:13" ht="22.5" x14ac:dyDescent="0.25">
      <c r="A60" s="42" t="s">
        <v>778</v>
      </c>
      <c r="B60" s="26" t="s">
        <v>566</v>
      </c>
      <c r="C60" s="26" t="s">
        <v>25</v>
      </c>
      <c r="D60" s="9">
        <v>4</v>
      </c>
      <c r="E60" s="64">
        <v>0.73596799999999996</v>
      </c>
      <c r="F60" s="54">
        <v>0.66480600000000001</v>
      </c>
      <c r="G60" s="54">
        <f t="shared" si="0"/>
        <v>7.1161999999999948E-2</v>
      </c>
      <c r="H60" s="15"/>
      <c r="I60" s="67"/>
      <c r="J60" s="74"/>
      <c r="K60" s="66"/>
      <c r="L60" s="66"/>
      <c r="M60" s="73"/>
    </row>
    <row r="61" spans="1:13" ht="22.5" x14ac:dyDescent="0.25">
      <c r="A61" s="42" t="s">
        <v>779</v>
      </c>
      <c r="B61" s="26" t="s">
        <v>567</v>
      </c>
      <c r="C61" s="26" t="s">
        <v>22</v>
      </c>
      <c r="D61" s="9">
        <v>4</v>
      </c>
      <c r="E61" s="65">
        <v>0.223134</v>
      </c>
      <c r="F61" s="54">
        <v>0.23055099999999998</v>
      </c>
      <c r="G61" s="54">
        <f t="shared" si="0"/>
        <v>-7.4169999999999792E-3</v>
      </c>
      <c r="H61" s="15"/>
      <c r="I61" s="67"/>
      <c r="J61" s="74"/>
      <c r="K61" s="66"/>
      <c r="L61" s="66"/>
      <c r="M61" s="73"/>
    </row>
    <row r="62" spans="1:13" x14ac:dyDescent="0.25">
      <c r="A62" s="42" t="s">
        <v>780</v>
      </c>
      <c r="B62" s="26" t="s">
        <v>568</v>
      </c>
      <c r="C62" s="26" t="s">
        <v>25</v>
      </c>
      <c r="D62" s="9">
        <v>4</v>
      </c>
      <c r="E62" s="64">
        <v>0.2</v>
      </c>
      <c r="F62" s="54">
        <v>0.17174600000000001</v>
      </c>
      <c r="G62" s="54">
        <f t="shared" si="0"/>
        <v>2.8254000000000001E-2</v>
      </c>
      <c r="H62" s="15"/>
      <c r="I62" s="67"/>
      <c r="J62" s="74"/>
      <c r="K62" s="66"/>
      <c r="L62" s="66"/>
      <c r="M62" s="73"/>
    </row>
    <row r="63" spans="1:13" ht="22.5" x14ac:dyDescent="0.25">
      <c r="A63" s="42" t="s">
        <v>766</v>
      </c>
      <c r="B63" s="26" t="s">
        <v>69</v>
      </c>
      <c r="C63" s="26" t="s">
        <v>70</v>
      </c>
      <c r="D63" s="9">
        <v>5</v>
      </c>
      <c r="E63" s="64">
        <v>0.09</v>
      </c>
      <c r="F63" s="54">
        <v>6.2743999999999994E-2</v>
      </c>
      <c r="G63" s="54">
        <f t="shared" si="0"/>
        <v>2.7256000000000002E-2</v>
      </c>
      <c r="H63" s="15"/>
      <c r="I63" s="67"/>
      <c r="J63" s="74"/>
      <c r="K63" s="66"/>
      <c r="L63" s="66"/>
      <c r="M63" s="73"/>
    </row>
    <row r="64" spans="1:13" x14ac:dyDescent="0.25">
      <c r="A64" s="42" t="s">
        <v>766</v>
      </c>
      <c r="B64" s="26" t="s">
        <v>175</v>
      </c>
      <c r="C64" s="26" t="s">
        <v>234</v>
      </c>
      <c r="D64" s="9">
        <v>5</v>
      </c>
      <c r="E64" s="64">
        <v>9.290000000000001E-2</v>
      </c>
      <c r="F64" s="54">
        <v>5.4029000000000001E-2</v>
      </c>
      <c r="G64" s="54">
        <f t="shared" si="0"/>
        <v>3.887100000000001E-2</v>
      </c>
      <c r="H64" s="15"/>
      <c r="I64" s="67"/>
      <c r="J64" s="74"/>
      <c r="K64" s="66"/>
      <c r="L64" s="66"/>
      <c r="M64" s="83"/>
    </row>
    <row r="65" spans="1:13" ht="22.5" x14ac:dyDescent="0.25">
      <c r="A65" s="42" t="s">
        <v>766</v>
      </c>
      <c r="B65" s="26" t="s">
        <v>569</v>
      </c>
      <c r="C65" s="26" t="s">
        <v>89</v>
      </c>
      <c r="D65" s="9">
        <v>5</v>
      </c>
      <c r="E65" s="64">
        <v>2.8000000000000001E-2</v>
      </c>
      <c r="F65" s="54">
        <v>2.1568E-2</v>
      </c>
      <c r="G65" s="54">
        <f t="shared" si="0"/>
        <v>6.4320000000000002E-3</v>
      </c>
      <c r="H65" s="15"/>
      <c r="I65" s="67"/>
      <c r="J65" s="74"/>
      <c r="K65" s="66"/>
      <c r="L65" s="66"/>
      <c r="M65" s="83"/>
    </row>
    <row r="66" spans="1:13" ht="22.5" x14ac:dyDescent="0.25">
      <c r="A66" s="42" t="s">
        <v>766</v>
      </c>
      <c r="B66" s="26" t="s">
        <v>74</v>
      </c>
      <c r="C66" s="26" t="s">
        <v>75</v>
      </c>
      <c r="D66" s="9">
        <v>5</v>
      </c>
      <c r="E66" s="64">
        <v>8.3449999999999996E-2</v>
      </c>
      <c r="F66" s="54">
        <v>9.2465999999999993E-2</v>
      </c>
      <c r="G66" s="54">
        <f t="shared" si="0"/>
        <v>-9.0159999999999962E-3</v>
      </c>
      <c r="H66" s="15"/>
      <c r="I66" s="67"/>
      <c r="J66" s="74"/>
      <c r="K66" s="66"/>
      <c r="L66" s="66"/>
      <c r="M66" s="73"/>
    </row>
    <row r="67" spans="1:13" ht="23.25" x14ac:dyDescent="0.25">
      <c r="A67" s="42" t="s">
        <v>766</v>
      </c>
      <c r="B67" s="26" t="s">
        <v>377</v>
      </c>
      <c r="C67" s="25" t="s">
        <v>75</v>
      </c>
      <c r="D67" s="9">
        <v>5</v>
      </c>
      <c r="E67" s="65">
        <v>5.9929999999999997E-2</v>
      </c>
      <c r="F67" s="54">
        <v>2.6924E-2</v>
      </c>
      <c r="G67" s="54">
        <f t="shared" si="0"/>
        <v>3.3005999999999994E-2</v>
      </c>
      <c r="H67" s="15"/>
      <c r="I67" s="67"/>
      <c r="J67" s="74"/>
      <c r="K67" s="66"/>
      <c r="L67" s="66"/>
      <c r="M67" s="73"/>
    </row>
    <row r="68" spans="1:13" ht="45" x14ac:dyDescent="0.25">
      <c r="A68" s="42" t="s">
        <v>766</v>
      </c>
      <c r="B68" s="26" t="s">
        <v>398</v>
      </c>
      <c r="C68" s="25" t="s">
        <v>409</v>
      </c>
      <c r="D68" s="9">
        <v>5</v>
      </c>
      <c r="E68" s="64">
        <v>7.9909999999999995E-2</v>
      </c>
      <c r="F68" s="54">
        <v>7.1706000000000006E-2</v>
      </c>
      <c r="G68" s="54">
        <f t="shared" si="0"/>
        <v>8.2039999999999891E-3</v>
      </c>
      <c r="H68" s="15"/>
      <c r="I68" s="67"/>
      <c r="J68" s="74"/>
      <c r="K68" s="66"/>
      <c r="L68" s="66"/>
      <c r="M68" s="73"/>
    </row>
    <row r="69" spans="1:13" ht="45" x14ac:dyDescent="0.25">
      <c r="A69" s="69" t="s">
        <v>766</v>
      </c>
      <c r="B69" s="26" t="s">
        <v>399</v>
      </c>
      <c r="C69" s="51" t="s">
        <v>409</v>
      </c>
      <c r="D69" s="9">
        <v>5</v>
      </c>
      <c r="E69" s="65">
        <v>0.12784999999999999</v>
      </c>
      <c r="F69" s="54">
        <v>0.14474500000000001</v>
      </c>
      <c r="G69" s="54">
        <f t="shared" si="0"/>
        <v>-1.6895000000000021E-2</v>
      </c>
      <c r="H69" s="15"/>
      <c r="I69" s="67"/>
      <c r="J69" s="74"/>
      <c r="K69" s="66"/>
      <c r="L69" s="66"/>
      <c r="M69" s="73"/>
    </row>
    <row r="70" spans="1:13" x14ac:dyDescent="0.25">
      <c r="A70" s="69" t="s">
        <v>766</v>
      </c>
      <c r="B70" s="26" t="s">
        <v>570</v>
      </c>
      <c r="C70" s="104" t="s">
        <v>191</v>
      </c>
      <c r="D70" s="9">
        <v>5</v>
      </c>
      <c r="E70" s="50">
        <v>0.11600000000000001</v>
      </c>
      <c r="F70" s="54">
        <v>9.1523999999999994E-2</v>
      </c>
      <c r="G70" s="54">
        <f t="shared" si="0"/>
        <v>2.4476000000000012E-2</v>
      </c>
      <c r="H70" s="15"/>
      <c r="I70" s="67"/>
      <c r="J70" s="74"/>
      <c r="K70" s="66"/>
      <c r="L70" s="66"/>
      <c r="M70" s="73"/>
    </row>
    <row r="71" spans="1:13" ht="23.25" x14ac:dyDescent="0.25">
      <c r="A71" s="102" t="s">
        <v>766</v>
      </c>
      <c r="B71" s="26" t="s">
        <v>285</v>
      </c>
      <c r="C71" s="101" t="s">
        <v>191</v>
      </c>
      <c r="D71" s="9">
        <v>5</v>
      </c>
      <c r="E71" s="53">
        <v>7.0000000000000007E-2</v>
      </c>
      <c r="F71" s="54">
        <v>3.9462999999999998E-2</v>
      </c>
      <c r="G71" s="54">
        <f t="shared" si="0"/>
        <v>3.0537000000000009E-2</v>
      </c>
      <c r="H71" s="15"/>
      <c r="I71" s="67"/>
      <c r="J71" s="74"/>
      <c r="K71" s="66"/>
      <c r="L71" s="66"/>
      <c r="M71" s="73"/>
    </row>
    <row r="72" spans="1:13" x14ac:dyDescent="0.25">
      <c r="A72" s="42" t="s">
        <v>766</v>
      </c>
      <c r="B72" s="26" t="s">
        <v>76</v>
      </c>
      <c r="C72" s="26" t="s">
        <v>77</v>
      </c>
      <c r="D72" s="9">
        <v>5</v>
      </c>
      <c r="E72" s="64">
        <v>0.11799999999999999</v>
      </c>
      <c r="F72" s="54">
        <v>9.9589999999999998E-2</v>
      </c>
      <c r="G72" s="54">
        <f t="shared" si="0"/>
        <v>1.8409999999999996E-2</v>
      </c>
      <c r="H72" s="15"/>
      <c r="I72" s="67"/>
      <c r="J72" s="74"/>
      <c r="K72" s="66"/>
      <c r="L72" s="66"/>
      <c r="M72" s="73"/>
    </row>
    <row r="73" spans="1:13" x14ac:dyDescent="0.25">
      <c r="A73" s="42" t="s">
        <v>766</v>
      </c>
      <c r="B73" s="26" t="s">
        <v>571</v>
      </c>
      <c r="C73" s="26" t="s">
        <v>445</v>
      </c>
      <c r="D73" s="9">
        <v>5</v>
      </c>
      <c r="E73" s="65">
        <v>0.1</v>
      </c>
      <c r="F73" s="54">
        <v>3.8998999999999999E-2</v>
      </c>
      <c r="G73" s="54">
        <f t="shared" si="0"/>
        <v>6.1001000000000007E-2</v>
      </c>
      <c r="H73" s="15"/>
      <c r="I73" s="67"/>
      <c r="J73" s="74"/>
      <c r="K73" s="66"/>
      <c r="L73" s="66"/>
      <c r="M73" s="73"/>
    </row>
    <row r="74" spans="1:13" x14ac:dyDescent="0.25">
      <c r="A74" s="42" t="s">
        <v>766</v>
      </c>
      <c r="B74" s="26" t="s">
        <v>165</v>
      </c>
      <c r="C74" s="26" t="s">
        <v>446</v>
      </c>
      <c r="D74" s="9">
        <v>5</v>
      </c>
      <c r="E74" s="64">
        <v>0.1895</v>
      </c>
      <c r="F74" s="54">
        <v>6.1177000000000002E-2</v>
      </c>
      <c r="G74" s="54">
        <f t="shared" si="0"/>
        <v>0.12832299999999999</v>
      </c>
      <c r="H74" s="15"/>
      <c r="I74" s="67"/>
      <c r="J74" s="74"/>
      <c r="K74" s="66"/>
      <c r="L74" s="66"/>
      <c r="M74" s="73"/>
    </row>
    <row r="75" spans="1:13" x14ac:dyDescent="0.25">
      <c r="A75" s="42" t="s">
        <v>766</v>
      </c>
      <c r="B75" s="26" t="s">
        <v>572</v>
      </c>
      <c r="C75" s="27" t="s">
        <v>238</v>
      </c>
      <c r="D75" s="9">
        <v>5</v>
      </c>
      <c r="E75" s="64">
        <v>0.17580000000000001</v>
      </c>
      <c r="F75" s="54">
        <v>0.16495599999999999</v>
      </c>
      <c r="G75" s="54">
        <f t="shared" si="0"/>
        <v>1.084400000000002E-2</v>
      </c>
      <c r="H75" s="15"/>
      <c r="I75" s="67"/>
      <c r="J75" s="74"/>
      <c r="K75" s="66"/>
      <c r="L75" s="66"/>
      <c r="M75" s="73"/>
    </row>
    <row r="76" spans="1:13" ht="22.5" x14ac:dyDescent="0.25">
      <c r="A76" s="42" t="s">
        <v>766</v>
      </c>
      <c r="B76" s="26" t="s">
        <v>573</v>
      </c>
      <c r="C76" s="26" t="s">
        <v>232</v>
      </c>
      <c r="D76" s="9">
        <v>5</v>
      </c>
      <c r="E76" s="64">
        <v>0.13</v>
      </c>
      <c r="F76" s="54">
        <v>0.12506699999999998</v>
      </c>
      <c r="G76" s="54">
        <f t="shared" si="0"/>
        <v>4.9330000000000207E-3</v>
      </c>
      <c r="H76" s="15"/>
      <c r="I76" s="67"/>
      <c r="J76" s="74"/>
      <c r="K76" s="66"/>
      <c r="L76" s="66"/>
      <c r="M76" s="73"/>
    </row>
    <row r="77" spans="1:13" ht="45" x14ac:dyDescent="0.25">
      <c r="A77" s="42" t="s">
        <v>766</v>
      </c>
      <c r="B77" s="26" t="s">
        <v>91</v>
      </c>
      <c r="C77" s="26" t="s">
        <v>447</v>
      </c>
      <c r="D77" s="9">
        <v>5</v>
      </c>
      <c r="E77" s="64">
        <v>0.15</v>
      </c>
      <c r="F77" s="54">
        <v>0.11297</v>
      </c>
      <c r="G77" s="54">
        <f t="shared" si="0"/>
        <v>3.7029999999999993E-2</v>
      </c>
      <c r="H77" s="15"/>
      <c r="I77" s="67"/>
      <c r="J77" s="74"/>
      <c r="K77" s="66"/>
      <c r="L77" s="66"/>
      <c r="M77" s="73"/>
    </row>
    <row r="78" spans="1:13" ht="33.75" x14ac:dyDescent="0.25">
      <c r="A78" s="42" t="s">
        <v>766</v>
      </c>
      <c r="B78" s="26" t="s">
        <v>158</v>
      </c>
      <c r="C78" s="26" t="s">
        <v>378</v>
      </c>
      <c r="D78" s="9">
        <v>5</v>
      </c>
      <c r="E78" s="64">
        <v>0.06</v>
      </c>
      <c r="F78" s="54">
        <v>6.4735000000000001E-2</v>
      </c>
      <c r="G78" s="54">
        <f t="shared" ref="G78:G141" si="1">E78-F78</f>
        <v>-4.7350000000000031E-3</v>
      </c>
      <c r="H78" s="15"/>
      <c r="I78" s="67"/>
      <c r="J78" s="74"/>
      <c r="K78" s="66"/>
      <c r="L78" s="66"/>
      <c r="M78" s="73"/>
    </row>
    <row r="79" spans="1:13" x14ac:dyDescent="0.25">
      <c r="A79" s="42" t="s">
        <v>767</v>
      </c>
      <c r="B79" s="26" t="s">
        <v>574</v>
      </c>
      <c r="C79" s="26" t="s">
        <v>107</v>
      </c>
      <c r="D79" s="9">
        <v>5</v>
      </c>
      <c r="E79" s="64">
        <v>0.04</v>
      </c>
      <c r="F79" s="54">
        <v>3.5892E-2</v>
      </c>
      <c r="G79" s="54">
        <f t="shared" si="1"/>
        <v>4.1080000000000005E-3</v>
      </c>
      <c r="H79" s="15"/>
      <c r="I79" s="67"/>
      <c r="J79" s="74"/>
      <c r="K79" s="66"/>
      <c r="L79" s="66"/>
      <c r="M79" s="73"/>
    </row>
    <row r="80" spans="1:13" ht="22.5" x14ac:dyDescent="0.25">
      <c r="A80" s="42" t="s">
        <v>767</v>
      </c>
      <c r="B80" s="26" t="s">
        <v>99</v>
      </c>
      <c r="C80" s="26" t="s">
        <v>448</v>
      </c>
      <c r="D80" s="9">
        <v>5</v>
      </c>
      <c r="E80" s="65">
        <v>7.0000000000000007E-2</v>
      </c>
      <c r="F80" s="54">
        <v>5.3096999999999998E-2</v>
      </c>
      <c r="G80" s="54">
        <f t="shared" si="1"/>
        <v>1.6903000000000008E-2</v>
      </c>
      <c r="H80" s="15"/>
      <c r="I80" s="67"/>
      <c r="J80" s="74"/>
      <c r="K80" s="66"/>
      <c r="L80" s="66"/>
      <c r="M80" s="73"/>
    </row>
    <row r="81" spans="1:13" ht="33.75" x14ac:dyDescent="0.25">
      <c r="A81" s="42" t="s">
        <v>767</v>
      </c>
      <c r="B81" s="26" t="s">
        <v>100</v>
      </c>
      <c r="C81" s="26" t="s">
        <v>449</v>
      </c>
      <c r="D81" s="9">
        <v>5</v>
      </c>
      <c r="E81" s="64">
        <v>7.4999999999999997E-2</v>
      </c>
      <c r="F81" s="54">
        <v>0.1075</v>
      </c>
      <c r="G81" s="54">
        <f t="shared" si="1"/>
        <v>-3.2500000000000001E-2</v>
      </c>
      <c r="H81" s="15"/>
      <c r="I81" s="67"/>
      <c r="J81" s="74"/>
      <c r="K81" s="66"/>
      <c r="L81" s="66"/>
      <c r="M81" s="73"/>
    </row>
    <row r="82" spans="1:13" x14ac:dyDescent="0.25">
      <c r="A82" s="42" t="s">
        <v>767</v>
      </c>
      <c r="B82" s="26" t="s">
        <v>167</v>
      </c>
      <c r="C82" s="26" t="s">
        <v>225</v>
      </c>
      <c r="D82" s="9">
        <v>5</v>
      </c>
      <c r="E82" s="64">
        <v>0.11</v>
      </c>
      <c r="F82" s="54">
        <v>9.4064999999999996E-2</v>
      </c>
      <c r="G82" s="54">
        <f t="shared" si="1"/>
        <v>1.5935000000000005E-2</v>
      </c>
      <c r="H82" s="15"/>
      <c r="I82" s="67"/>
      <c r="J82" s="74"/>
      <c r="K82" s="66"/>
      <c r="L82" s="66"/>
      <c r="M82" s="73"/>
    </row>
    <row r="83" spans="1:13" x14ac:dyDescent="0.25">
      <c r="A83" s="42" t="s">
        <v>767</v>
      </c>
      <c r="B83" s="26" t="s">
        <v>169</v>
      </c>
      <c r="C83" s="26" t="s">
        <v>226</v>
      </c>
      <c r="D83" s="9">
        <v>5</v>
      </c>
      <c r="E83" s="64">
        <v>0.16500000000000001</v>
      </c>
      <c r="F83" s="54">
        <v>0.10726300000000001</v>
      </c>
      <c r="G83" s="54">
        <f t="shared" si="1"/>
        <v>5.7736999999999997E-2</v>
      </c>
      <c r="H83" s="15"/>
      <c r="I83" s="67"/>
      <c r="J83" s="74"/>
      <c r="K83" s="66"/>
      <c r="L83" s="66"/>
      <c r="M83" s="73"/>
    </row>
    <row r="84" spans="1:13" x14ac:dyDescent="0.25">
      <c r="A84" s="42" t="s">
        <v>767</v>
      </c>
      <c r="B84" s="26" t="s">
        <v>168</v>
      </c>
      <c r="C84" s="26" t="s">
        <v>226</v>
      </c>
      <c r="D84" s="9">
        <v>5</v>
      </c>
      <c r="E84" s="64">
        <v>0.16500000000000001</v>
      </c>
      <c r="F84" s="54">
        <v>9.840900000000001E-2</v>
      </c>
      <c r="G84" s="54">
        <f t="shared" si="1"/>
        <v>6.6590999999999997E-2</v>
      </c>
      <c r="H84" s="15"/>
      <c r="I84" s="67"/>
      <c r="J84" s="74"/>
      <c r="K84" s="66"/>
      <c r="L84" s="66"/>
      <c r="M84" s="84"/>
    </row>
    <row r="85" spans="1:13" x14ac:dyDescent="0.25">
      <c r="A85" s="42" t="s">
        <v>767</v>
      </c>
      <c r="B85" s="26" t="s">
        <v>389</v>
      </c>
      <c r="C85" s="26" t="s">
        <v>92</v>
      </c>
      <c r="D85" s="9">
        <v>5</v>
      </c>
      <c r="E85" s="64">
        <v>7.9000000000000001E-2</v>
      </c>
      <c r="F85" s="54">
        <v>4.947E-2</v>
      </c>
      <c r="G85" s="54">
        <f t="shared" si="1"/>
        <v>2.9530000000000001E-2</v>
      </c>
      <c r="H85" s="15"/>
      <c r="I85" s="67"/>
      <c r="J85" s="74"/>
      <c r="K85" s="66"/>
      <c r="L85" s="66"/>
      <c r="M85" s="73"/>
    </row>
    <row r="86" spans="1:13" x14ac:dyDescent="0.25">
      <c r="A86" s="42" t="s">
        <v>767</v>
      </c>
      <c r="B86" s="26" t="s">
        <v>176</v>
      </c>
      <c r="C86" s="26" t="s">
        <v>450</v>
      </c>
      <c r="D86" s="9">
        <v>5</v>
      </c>
      <c r="E86" s="65">
        <v>0.06</v>
      </c>
      <c r="F86" s="54">
        <v>5.8043999999999998E-2</v>
      </c>
      <c r="G86" s="54">
        <f t="shared" si="1"/>
        <v>1.9559999999999994E-3</v>
      </c>
      <c r="H86" s="15"/>
      <c r="I86" s="67"/>
      <c r="J86" s="74"/>
      <c r="K86" s="66"/>
      <c r="L86" s="66"/>
      <c r="M86" s="73"/>
    </row>
    <row r="87" spans="1:13" x14ac:dyDescent="0.25">
      <c r="A87" s="42" t="s">
        <v>767</v>
      </c>
      <c r="B87" s="26" t="s">
        <v>253</v>
      </c>
      <c r="C87" s="26" t="s">
        <v>261</v>
      </c>
      <c r="D87" s="9">
        <v>5</v>
      </c>
      <c r="E87" s="64">
        <v>8.7999999999999995E-2</v>
      </c>
      <c r="F87" s="54">
        <v>2.2565000000000002E-2</v>
      </c>
      <c r="G87" s="54">
        <f t="shared" si="1"/>
        <v>6.5434999999999993E-2</v>
      </c>
      <c r="H87" s="15"/>
      <c r="I87" s="67"/>
      <c r="J87" s="74"/>
      <c r="K87" s="66"/>
      <c r="L87" s="66"/>
      <c r="M87" s="73"/>
    </row>
    <row r="88" spans="1:13" ht="22.5" x14ac:dyDescent="0.25">
      <c r="A88" s="42" t="s">
        <v>767</v>
      </c>
      <c r="B88" s="26" t="s">
        <v>183</v>
      </c>
      <c r="C88" s="26" t="s">
        <v>247</v>
      </c>
      <c r="D88" s="9">
        <v>5</v>
      </c>
      <c r="E88" s="64">
        <v>0.15177000000000002</v>
      </c>
      <c r="F88" s="54">
        <v>4.9944000000000002E-2</v>
      </c>
      <c r="G88" s="54">
        <f t="shared" si="1"/>
        <v>0.10182600000000001</v>
      </c>
      <c r="H88" s="15"/>
      <c r="I88" s="67"/>
      <c r="J88" s="74"/>
      <c r="K88" s="66"/>
      <c r="L88" s="66"/>
      <c r="M88" s="73"/>
    </row>
    <row r="89" spans="1:13" ht="22.5" x14ac:dyDescent="0.25">
      <c r="A89" s="42" t="s">
        <v>767</v>
      </c>
      <c r="B89" s="26" t="s">
        <v>97</v>
      </c>
      <c r="C89" s="26" t="s">
        <v>98</v>
      </c>
      <c r="D89" s="9">
        <v>5</v>
      </c>
      <c r="E89" s="64">
        <v>0.05</v>
      </c>
      <c r="F89" s="54">
        <v>2.4601999999999999E-2</v>
      </c>
      <c r="G89" s="54">
        <f t="shared" si="1"/>
        <v>2.5398000000000004E-2</v>
      </c>
      <c r="H89" s="15"/>
      <c r="I89" s="67"/>
      <c r="J89" s="74"/>
      <c r="K89" s="66"/>
      <c r="L89" s="66"/>
      <c r="M89" s="73"/>
    </row>
    <row r="90" spans="1:13" x14ac:dyDescent="0.25">
      <c r="A90" s="42" t="s">
        <v>767</v>
      </c>
      <c r="B90" s="26" t="s">
        <v>172</v>
      </c>
      <c r="C90" s="26" t="s">
        <v>229</v>
      </c>
      <c r="D90" s="9">
        <v>5</v>
      </c>
      <c r="E90" s="64">
        <v>7.0000000000000007E-2</v>
      </c>
      <c r="F90" s="54">
        <v>7.0698999999999998E-2</v>
      </c>
      <c r="G90" s="54">
        <f t="shared" si="1"/>
        <v>-6.9899999999999129E-4</v>
      </c>
      <c r="H90" s="15"/>
      <c r="I90" s="67"/>
      <c r="J90" s="74"/>
      <c r="K90" s="66"/>
      <c r="L90" s="66"/>
      <c r="M90" s="73"/>
    </row>
    <row r="91" spans="1:13" ht="22.5" x14ac:dyDescent="0.25">
      <c r="A91" s="62" t="s">
        <v>767</v>
      </c>
      <c r="B91" s="26" t="s">
        <v>94</v>
      </c>
      <c r="C91" s="26" t="s">
        <v>95</v>
      </c>
      <c r="D91" s="9">
        <v>5</v>
      </c>
      <c r="E91" s="64">
        <v>5.6000000000000001E-2</v>
      </c>
      <c r="F91" s="54">
        <v>3.9187E-2</v>
      </c>
      <c r="G91" s="54">
        <f t="shared" si="1"/>
        <v>1.6813000000000002E-2</v>
      </c>
      <c r="H91" s="15"/>
      <c r="I91" s="67"/>
      <c r="J91" s="74"/>
      <c r="K91" s="66"/>
      <c r="L91" s="66"/>
      <c r="M91" s="73"/>
    </row>
    <row r="92" spans="1:13" x14ac:dyDescent="0.25">
      <c r="A92" s="42" t="s">
        <v>767</v>
      </c>
      <c r="B92" s="26" t="s">
        <v>170</v>
      </c>
      <c r="C92" s="26" t="s">
        <v>227</v>
      </c>
      <c r="D92" s="9">
        <v>5</v>
      </c>
      <c r="E92" s="65">
        <v>9.5000000000000001E-2</v>
      </c>
      <c r="F92" s="54">
        <v>9.5680000000000001E-2</v>
      </c>
      <c r="G92" s="54">
        <f t="shared" si="1"/>
        <v>-6.8000000000000005E-4</v>
      </c>
      <c r="H92" s="15"/>
      <c r="I92" s="67"/>
      <c r="J92" s="74"/>
      <c r="K92" s="66"/>
      <c r="L92" s="66"/>
      <c r="M92" s="73"/>
    </row>
    <row r="93" spans="1:13" ht="22.5" x14ac:dyDescent="0.25">
      <c r="A93" s="42" t="s">
        <v>767</v>
      </c>
      <c r="B93" s="26" t="s">
        <v>907</v>
      </c>
      <c r="C93" s="26" t="s">
        <v>451</v>
      </c>
      <c r="D93" s="9">
        <v>5</v>
      </c>
      <c r="E93" s="64">
        <v>8.1542000000000003E-2</v>
      </c>
      <c r="F93" s="54">
        <v>0.14586399999999999</v>
      </c>
      <c r="G93" s="54">
        <f t="shared" si="1"/>
        <v>-6.432199999999999E-2</v>
      </c>
      <c r="H93" s="15"/>
      <c r="I93" s="67"/>
      <c r="J93" s="74"/>
      <c r="K93" s="66"/>
      <c r="L93" s="66"/>
      <c r="M93" s="73"/>
    </row>
    <row r="94" spans="1:13" ht="33.75" x14ac:dyDescent="0.25">
      <c r="A94" s="42" t="s">
        <v>767</v>
      </c>
      <c r="B94" s="26" t="s">
        <v>908</v>
      </c>
      <c r="C94" s="26" t="s">
        <v>900</v>
      </c>
      <c r="D94" s="9">
        <v>5</v>
      </c>
      <c r="E94" s="64">
        <v>0.13575000000000001</v>
      </c>
      <c r="F94" s="54">
        <v>4.6377000000000002E-2</v>
      </c>
      <c r="G94" s="54">
        <f t="shared" si="1"/>
        <v>8.9373000000000008E-2</v>
      </c>
      <c r="H94" s="15"/>
      <c r="I94" s="67"/>
      <c r="J94" s="74"/>
      <c r="K94" s="66"/>
      <c r="L94" s="66"/>
      <c r="M94" s="83"/>
    </row>
    <row r="95" spans="1:13" ht="22.5" x14ac:dyDescent="0.25">
      <c r="A95" s="42" t="s">
        <v>774</v>
      </c>
      <c r="B95" s="26" t="s">
        <v>575</v>
      </c>
      <c r="C95" s="26" t="s">
        <v>235</v>
      </c>
      <c r="D95" s="9">
        <v>5</v>
      </c>
      <c r="E95" s="64">
        <v>2.5000000000000001E-2</v>
      </c>
      <c r="F95" s="54">
        <v>2.1552999999999999E-2</v>
      </c>
      <c r="G95" s="54">
        <f t="shared" si="1"/>
        <v>3.4470000000000021E-3</v>
      </c>
      <c r="H95" s="15"/>
      <c r="I95" s="67"/>
      <c r="J95" s="74"/>
      <c r="K95" s="66"/>
      <c r="L95" s="66"/>
      <c r="M95" s="73"/>
    </row>
    <row r="96" spans="1:13" ht="22.5" x14ac:dyDescent="0.25">
      <c r="A96" s="42" t="s">
        <v>774</v>
      </c>
      <c r="B96" s="26" t="s">
        <v>576</v>
      </c>
      <c r="C96" s="26" t="s">
        <v>235</v>
      </c>
      <c r="D96" s="9">
        <v>5</v>
      </c>
      <c r="E96" s="64">
        <v>2.5000000000000001E-2</v>
      </c>
      <c r="F96" s="54">
        <v>2.6266999999999999E-2</v>
      </c>
      <c r="G96" s="54">
        <f t="shared" si="1"/>
        <v>-1.2669999999999973E-3</v>
      </c>
      <c r="H96" s="15"/>
      <c r="I96" s="67"/>
      <c r="J96" s="74"/>
      <c r="K96" s="66"/>
      <c r="L96" s="66"/>
      <c r="M96" s="73"/>
    </row>
    <row r="97" spans="1:13" ht="22.5" x14ac:dyDescent="0.25">
      <c r="A97" s="42" t="s">
        <v>774</v>
      </c>
      <c r="B97" s="26" t="s">
        <v>577</v>
      </c>
      <c r="C97" s="26" t="s">
        <v>257</v>
      </c>
      <c r="D97" s="9">
        <v>5</v>
      </c>
      <c r="E97" s="64">
        <v>0.11</v>
      </c>
      <c r="F97" s="54">
        <v>0.111591</v>
      </c>
      <c r="G97" s="54">
        <f t="shared" si="1"/>
        <v>-1.5909999999999952E-3</v>
      </c>
      <c r="H97" s="15"/>
      <c r="I97" s="67"/>
      <c r="J97" s="74"/>
      <c r="K97" s="66"/>
      <c r="L97" s="66"/>
      <c r="M97" s="73"/>
    </row>
    <row r="98" spans="1:13" ht="22.5" x14ac:dyDescent="0.25">
      <c r="A98" s="42" t="s">
        <v>774</v>
      </c>
      <c r="B98" s="26" t="s">
        <v>174</v>
      </c>
      <c r="C98" s="26" t="s">
        <v>257</v>
      </c>
      <c r="D98" s="9">
        <v>5</v>
      </c>
      <c r="E98" s="65">
        <v>0.11</v>
      </c>
      <c r="F98" s="54">
        <v>0.109708</v>
      </c>
      <c r="G98" s="54">
        <f t="shared" si="1"/>
        <v>2.9200000000000059E-4</v>
      </c>
      <c r="H98" s="15"/>
      <c r="I98" s="67"/>
      <c r="J98" s="74"/>
      <c r="K98" s="66"/>
      <c r="L98" s="66"/>
      <c r="M98" s="73"/>
    </row>
    <row r="99" spans="1:13" ht="22.5" x14ac:dyDescent="0.25">
      <c r="A99" s="42" t="s">
        <v>774</v>
      </c>
      <c r="B99" s="26" t="s">
        <v>33</v>
      </c>
      <c r="C99" s="26" t="s">
        <v>452</v>
      </c>
      <c r="D99" s="9">
        <v>5</v>
      </c>
      <c r="E99" s="65">
        <v>3.7499999999999999E-2</v>
      </c>
      <c r="F99" s="54">
        <v>2.9089E-2</v>
      </c>
      <c r="G99" s="54">
        <f t="shared" si="1"/>
        <v>8.4109999999999983E-3</v>
      </c>
      <c r="H99" s="15"/>
      <c r="I99" s="67"/>
      <c r="J99" s="74"/>
      <c r="K99" s="66"/>
      <c r="L99" s="66"/>
      <c r="M99" s="73"/>
    </row>
    <row r="100" spans="1:13" x14ac:dyDescent="0.25">
      <c r="A100" s="42" t="s">
        <v>774</v>
      </c>
      <c r="B100" s="26" t="s">
        <v>578</v>
      </c>
      <c r="C100" s="26" t="s">
        <v>453</v>
      </c>
      <c r="D100" s="9">
        <v>5</v>
      </c>
      <c r="E100" s="64">
        <v>0.1</v>
      </c>
      <c r="F100" s="54">
        <v>9.6081999999999987E-2</v>
      </c>
      <c r="G100" s="54">
        <f t="shared" si="1"/>
        <v>3.9180000000000187E-3</v>
      </c>
      <c r="H100" s="15"/>
      <c r="I100" s="67"/>
      <c r="J100" s="74"/>
      <c r="K100" s="66"/>
      <c r="L100" s="66"/>
      <c r="M100" s="73"/>
    </row>
    <row r="101" spans="1:13" ht="22.5" x14ac:dyDescent="0.25">
      <c r="A101" s="42" t="s">
        <v>774</v>
      </c>
      <c r="B101" s="26" t="s">
        <v>286</v>
      </c>
      <c r="C101" s="26" t="s">
        <v>443</v>
      </c>
      <c r="D101" s="9">
        <v>5</v>
      </c>
      <c r="E101" s="64">
        <v>0.24</v>
      </c>
      <c r="F101" s="54">
        <v>0.29618499999999998</v>
      </c>
      <c r="G101" s="54">
        <f t="shared" si="1"/>
        <v>-5.6184999999999985E-2</v>
      </c>
      <c r="H101" s="15"/>
      <c r="I101" s="67"/>
      <c r="J101" s="74"/>
      <c r="K101" s="66"/>
      <c r="L101" s="66"/>
      <c r="M101" s="73"/>
    </row>
    <row r="102" spans="1:13" x14ac:dyDescent="0.25">
      <c r="A102" s="42" t="s">
        <v>768</v>
      </c>
      <c r="B102" s="26" t="s">
        <v>388</v>
      </c>
      <c r="C102" s="26" t="s">
        <v>184</v>
      </c>
      <c r="D102" s="9">
        <v>5</v>
      </c>
      <c r="E102" s="65">
        <v>7.4999999999999997E-2</v>
      </c>
      <c r="F102" s="54">
        <v>7.1942999999999993E-2</v>
      </c>
      <c r="G102" s="54">
        <f t="shared" si="1"/>
        <v>3.0570000000000042E-3</v>
      </c>
      <c r="H102" s="15"/>
      <c r="I102" s="67"/>
      <c r="J102" s="74"/>
      <c r="K102" s="66"/>
      <c r="L102" s="66"/>
      <c r="M102" s="73"/>
    </row>
    <row r="103" spans="1:13" x14ac:dyDescent="0.25">
      <c r="A103" s="42" t="s">
        <v>768</v>
      </c>
      <c r="B103" s="26" t="s">
        <v>171</v>
      </c>
      <c r="C103" s="26" t="s">
        <v>228</v>
      </c>
      <c r="D103" s="9">
        <v>5</v>
      </c>
      <c r="E103" s="65">
        <v>0.14000000000000001</v>
      </c>
      <c r="F103" s="54">
        <v>0.11615900000000001</v>
      </c>
      <c r="G103" s="54">
        <f t="shared" si="1"/>
        <v>2.3841000000000001E-2</v>
      </c>
      <c r="H103" s="15"/>
      <c r="I103" s="67"/>
      <c r="J103" s="74"/>
      <c r="K103" s="66"/>
      <c r="L103" s="66"/>
      <c r="M103" s="73"/>
    </row>
    <row r="104" spans="1:13" x14ac:dyDescent="0.25">
      <c r="A104" s="42" t="s">
        <v>768</v>
      </c>
      <c r="B104" s="26" t="s">
        <v>61</v>
      </c>
      <c r="C104" s="26" t="s">
        <v>62</v>
      </c>
      <c r="D104" s="9">
        <v>5</v>
      </c>
      <c r="E104" s="64">
        <v>0.05</v>
      </c>
      <c r="F104" s="54">
        <v>3.5392E-2</v>
      </c>
      <c r="G104" s="54">
        <f t="shared" si="1"/>
        <v>1.4608000000000003E-2</v>
      </c>
      <c r="H104" s="15"/>
      <c r="I104" s="67"/>
      <c r="J104" s="74"/>
      <c r="K104" s="66"/>
      <c r="L104" s="66"/>
      <c r="M104" s="73"/>
    </row>
    <row r="105" spans="1:13" x14ac:dyDescent="0.25">
      <c r="A105" s="42" t="s">
        <v>768</v>
      </c>
      <c r="B105" s="26" t="s">
        <v>65</v>
      </c>
      <c r="C105" s="26" t="s">
        <v>66</v>
      </c>
      <c r="D105" s="9">
        <v>5</v>
      </c>
      <c r="E105" s="64">
        <v>0.05</v>
      </c>
      <c r="F105" s="54">
        <v>6.9561000000000012E-2</v>
      </c>
      <c r="G105" s="54">
        <f t="shared" si="1"/>
        <v>-1.9561000000000009E-2</v>
      </c>
      <c r="H105" s="15"/>
      <c r="I105" s="67"/>
      <c r="J105" s="74"/>
      <c r="K105" s="66"/>
      <c r="L105" s="66"/>
      <c r="M105" s="73"/>
    </row>
    <row r="106" spans="1:13" x14ac:dyDescent="0.25">
      <c r="A106" s="42" t="s">
        <v>768</v>
      </c>
      <c r="B106" s="26" t="s">
        <v>59</v>
      </c>
      <c r="C106" s="26" t="s">
        <v>60</v>
      </c>
      <c r="D106" s="9">
        <v>5</v>
      </c>
      <c r="E106" s="65">
        <v>2.9336999999999998E-2</v>
      </c>
      <c r="F106" s="54">
        <v>2.8384E-2</v>
      </c>
      <c r="G106" s="54">
        <f t="shared" si="1"/>
        <v>9.5299999999999899E-4</v>
      </c>
      <c r="H106" s="15"/>
      <c r="I106" s="67"/>
      <c r="J106" s="74"/>
      <c r="K106" s="66"/>
      <c r="L106" s="66"/>
      <c r="M106" s="73"/>
    </row>
    <row r="107" spans="1:13" x14ac:dyDescent="0.25">
      <c r="A107" s="42" t="s">
        <v>768</v>
      </c>
      <c r="B107" s="26" t="s">
        <v>63</v>
      </c>
      <c r="C107" s="26" t="s">
        <v>64</v>
      </c>
      <c r="D107" s="9">
        <v>5</v>
      </c>
      <c r="E107" s="64">
        <v>2.1000000000000001E-2</v>
      </c>
      <c r="F107" s="54">
        <v>1.9739E-2</v>
      </c>
      <c r="G107" s="54">
        <f t="shared" si="1"/>
        <v>1.2610000000000017E-3</v>
      </c>
      <c r="H107" s="15"/>
      <c r="I107" s="67"/>
      <c r="J107" s="74"/>
      <c r="K107" s="66"/>
      <c r="L107" s="66"/>
      <c r="M107" s="73"/>
    </row>
    <row r="108" spans="1:13" ht="22.5" x14ac:dyDescent="0.25">
      <c r="A108" s="42" t="s">
        <v>768</v>
      </c>
      <c r="B108" s="26" t="s">
        <v>284</v>
      </c>
      <c r="C108" s="26" t="s">
        <v>288</v>
      </c>
      <c r="D108" s="9">
        <v>5</v>
      </c>
      <c r="E108" s="64">
        <v>0.1</v>
      </c>
      <c r="F108" s="54">
        <v>3.7887999999999998E-2</v>
      </c>
      <c r="G108" s="54">
        <f t="shared" si="1"/>
        <v>6.2112000000000007E-2</v>
      </c>
      <c r="H108" s="15"/>
      <c r="I108" s="67"/>
      <c r="J108" s="74"/>
      <c r="K108" s="66"/>
      <c r="L108" s="66"/>
      <c r="M108" s="83"/>
    </row>
    <row r="109" spans="1:13" x14ac:dyDescent="0.25">
      <c r="A109" s="42" t="s">
        <v>768</v>
      </c>
      <c r="B109" s="26" t="s">
        <v>50</v>
      </c>
      <c r="C109" s="24" t="s">
        <v>51</v>
      </c>
      <c r="D109" s="9">
        <v>5</v>
      </c>
      <c r="E109" s="64">
        <v>0</v>
      </c>
      <c r="F109" s="54">
        <v>1.8391999999999999E-2</v>
      </c>
      <c r="G109" s="54">
        <f t="shared" si="1"/>
        <v>-1.8391999999999999E-2</v>
      </c>
      <c r="H109" s="15"/>
      <c r="I109" s="67"/>
      <c r="J109" s="74"/>
      <c r="K109" s="66"/>
      <c r="L109" s="66"/>
      <c r="M109" s="73"/>
    </row>
    <row r="110" spans="1:13" ht="22.5" x14ac:dyDescent="0.25">
      <c r="A110" s="42" t="s">
        <v>777</v>
      </c>
      <c r="B110" s="26" t="s">
        <v>579</v>
      </c>
      <c r="C110" s="27" t="s">
        <v>25</v>
      </c>
      <c r="D110" s="9">
        <v>5</v>
      </c>
      <c r="E110" s="64">
        <v>0.18</v>
      </c>
      <c r="F110" s="54">
        <v>0.11323699999999999</v>
      </c>
      <c r="G110" s="54">
        <f t="shared" si="1"/>
        <v>6.6763000000000003E-2</v>
      </c>
      <c r="H110" s="15"/>
      <c r="I110" s="67"/>
      <c r="J110" s="74"/>
      <c r="K110" s="66"/>
      <c r="L110" s="66"/>
      <c r="M110" s="83"/>
    </row>
    <row r="111" spans="1:13" ht="22.5" x14ac:dyDescent="0.25">
      <c r="A111" s="42" t="s">
        <v>777</v>
      </c>
      <c r="B111" s="26" t="s">
        <v>580</v>
      </c>
      <c r="C111" s="26" t="s">
        <v>25</v>
      </c>
      <c r="D111" s="9">
        <v>5</v>
      </c>
      <c r="E111" s="64">
        <v>1.4E-2</v>
      </c>
      <c r="F111" s="54">
        <v>1.3000999999999999E-2</v>
      </c>
      <c r="G111" s="54">
        <f t="shared" si="1"/>
        <v>9.9900000000000162E-4</v>
      </c>
      <c r="H111" s="15"/>
      <c r="I111" s="67"/>
      <c r="J111" s="74"/>
      <c r="K111" s="66"/>
      <c r="L111" s="66"/>
      <c r="M111" s="83"/>
    </row>
    <row r="112" spans="1:13" ht="22.5" x14ac:dyDescent="0.25">
      <c r="A112" s="42" t="s">
        <v>770</v>
      </c>
      <c r="B112" s="26" t="s">
        <v>280</v>
      </c>
      <c r="C112" s="26" t="s">
        <v>282</v>
      </c>
      <c r="D112" s="9">
        <v>5</v>
      </c>
      <c r="E112" s="65">
        <v>0.25</v>
      </c>
      <c r="F112" s="54">
        <v>0.11543899999999999</v>
      </c>
      <c r="G112" s="54">
        <f t="shared" si="1"/>
        <v>0.13456100000000001</v>
      </c>
      <c r="H112" s="15"/>
      <c r="I112" s="67"/>
      <c r="J112" s="74"/>
      <c r="K112" s="66"/>
      <c r="L112" s="66"/>
      <c r="M112" s="73"/>
    </row>
    <row r="113" spans="1:13" ht="22.5" x14ac:dyDescent="0.25">
      <c r="A113" s="42" t="s">
        <v>770</v>
      </c>
      <c r="B113" s="26" t="s">
        <v>581</v>
      </c>
      <c r="C113" s="26" t="s">
        <v>256</v>
      </c>
      <c r="D113" s="9">
        <v>5</v>
      </c>
      <c r="E113" s="65">
        <v>6.2720999999999999E-2</v>
      </c>
      <c r="F113" s="54">
        <v>7.0855000000000001E-2</v>
      </c>
      <c r="G113" s="54">
        <f t="shared" si="1"/>
        <v>-8.1340000000000023E-3</v>
      </c>
      <c r="H113" s="15"/>
      <c r="I113" s="67"/>
      <c r="J113" s="74"/>
      <c r="K113" s="66"/>
      <c r="L113" s="66"/>
      <c r="M113" s="73"/>
    </row>
    <row r="114" spans="1:13" ht="45" x14ac:dyDescent="0.25">
      <c r="A114" s="42" t="s">
        <v>770</v>
      </c>
      <c r="B114" s="26" t="s">
        <v>582</v>
      </c>
      <c r="C114" s="26" t="s">
        <v>256</v>
      </c>
      <c r="D114" s="9">
        <v>5</v>
      </c>
      <c r="E114" s="64">
        <v>7.1192999999999992E-2</v>
      </c>
      <c r="F114" s="54">
        <v>6.5622E-2</v>
      </c>
      <c r="G114" s="54">
        <f t="shared" si="1"/>
        <v>5.5709999999999926E-3</v>
      </c>
      <c r="H114" s="15"/>
      <c r="I114" s="67"/>
      <c r="J114" s="74"/>
      <c r="K114" s="66"/>
      <c r="L114" s="66"/>
      <c r="M114" s="73"/>
    </row>
    <row r="115" spans="1:13" ht="33.75" x14ac:dyDescent="0.25">
      <c r="A115" s="42" t="s">
        <v>770</v>
      </c>
      <c r="B115" s="26" t="s">
        <v>583</v>
      </c>
      <c r="C115" s="26" t="s">
        <v>256</v>
      </c>
      <c r="D115" s="9">
        <v>5</v>
      </c>
      <c r="E115" s="64">
        <v>6.8190000000000001E-2</v>
      </c>
      <c r="F115" s="54">
        <v>0.142538</v>
      </c>
      <c r="G115" s="54">
        <f t="shared" si="1"/>
        <v>-7.4347999999999997E-2</v>
      </c>
      <c r="H115" s="15"/>
      <c r="I115" s="67"/>
      <c r="J115" s="74"/>
      <c r="K115" s="66"/>
      <c r="L115" s="66"/>
      <c r="M115" s="73"/>
    </row>
    <row r="116" spans="1:13" ht="22.5" x14ac:dyDescent="0.25">
      <c r="A116" s="42" t="s">
        <v>772</v>
      </c>
      <c r="B116" s="26" t="s">
        <v>181</v>
      </c>
      <c r="C116" s="26" t="s">
        <v>244</v>
      </c>
      <c r="D116" s="9">
        <v>5</v>
      </c>
      <c r="E116" s="65">
        <v>0.03</v>
      </c>
      <c r="F116" s="54">
        <v>2.5202000000000002E-2</v>
      </c>
      <c r="G116" s="54">
        <f t="shared" si="1"/>
        <v>4.7979999999999967E-3</v>
      </c>
      <c r="H116" s="15"/>
      <c r="I116" s="67"/>
      <c r="J116" s="74"/>
      <c r="K116" s="66"/>
      <c r="L116" s="66"/>
      <c r="M116" s="73"/>
    </row>
    <row r="117" spans="1:13" ht="22.5" x14ac:dyDescent="0.25">
      <c r="A117" s="42" t="s">
        <v>768</v>
      </c>
      <c r="B117" s="26" t="s">
        <v>584</v>
      </c>
      <c r="C117" s="26" t="s">
        <v>454</v>
      </c>
      <c r="D117" s="9">
        <v>5</v>
      </c>
      <c r="E117" s="64">
        <v>3.3000000000000002E-2</v>
      </c>
      <c r="F117" s="54">
        <v>2.0225E-2</v>
      </c>
      <c r="G117" s="54">
        <f t="shared" si="1"/>
        <v>1.2775000000000002E-2</v>
      </c>
      <c r="H117" s="15"/>
      <c r="I117" s="67"/>
      <c r="J117" s="74"/>
      <c r="K117" s="66"/>
      <c r="L117" s="66"/>
      <c r="M117" s="73"/>
    </row>
    <row r="118" spans="1:13" x14ac:dyDescent="0.25">
      <c r="A118" s="42" t="s">
        <v>768</v>
      </c>
      <c r="B118" s="26" t="s">
        <v>585</v>
      </c>
      <c r="C118" s="26" t="s">
        <v>455</v>
      </c>
      <c r="D118" s="9">
        <v>5</v>
      </c>
      <c r="E118" s="64">
        <v>2.5999999999999999E-2</v>
      </c>
      <c r="F118" s="54">
        <v>1.7465000000000001E-2</v>
      </c>
      <c r="G118" s="54">
        <f t="shared" si="1"/>
        <v>8.5349999999999974E-3</v>
      </c>
      <c r="H118" s="15"/>
      <c r="I118" s="67"/>
      <c r="J118" s="74"/>
      <c r="K118" s="66"/>
      <c r="L118" s="66"/>
      <c r="M118" s="73"/>
    </row>
    <row r="119" spans="1:13" ht="22.5" x14ac:dyDescent="0.25">
      <c r="A119" s="42" t="s">
        <v>768</v>
      </c>
      <c r="B119" s="26" t="s">
        <v>586</v>
      </c>
      <c r="C119" s="26" t="s">
        <v>53</v>
      </c>
      <c r="D119" s="9">
        <v>5</v>
      </c>
      <c r="E119" s="65">
        <v>9.5000000000000001E-2</v>
      </c>
      <c r="F119" s="54">
        <v>0.12990000000000002</v>
      </c>
      <c r="G119" s="54">
        <f t="shared" si="1"/>
        <v>-3.4900000000000014E-2</v>
      </c>
      <c r="H119" s="15"/>
      <c r="I119" s="67"/>
      <c r="J119" s="74"/>
      <c r="K119" s="66"/>
      <c r="L119" s="66"/>
      <c r="M119" s="73"/>
    </row>
    <row r="120" spans="1:13" x14ac:dyDescent="0.25">
      <c r="A120" s="42" t="s">
        <v>769</v>
      </c>
      <c r="B120" s="26" t="s">
        <v>587</v>
      </c>
      <c r="C120" s="26" t="s">
        <v>245</v>
      </c>
      <c r="D120" s="9">
        <v>5</v>
      </c>
      <c r="E120" s="64">
        <v>0.03</v>
      </c>
      <c r="F120" s="54">
        <v>2.4859000000000003E-2</v>
      </c>
      <c r="G120" s="54">
        <f t="shared" si="1"/>
        <v>5.1409999999999963E-3</v>
      </c>
      <c r="H120" s="15"/>
      <c r="I120" s="67"/>
      <c r="J120" s="74"/>
      <c r="K120" s="66"/>
      <c r="L120" s="66"/>
      <c r="M120" s="73"/>
    </row>
    <row r="121" spans="1:13" x14ac:dyDescent="0.25">
      <c r="A121" s="42" t="s">
        <v>776</v>
      </c>
      <c r="B121" s="26" t="s">
        <v>588</v>
      </c>
      <c r="C121" s="26" t="s">
        <v>456</v>
      </c>
      <c r="D121" s="9">
        <v>5</v>
      </c>
      <c r="E121" s="65">
        <v>2.8E-3</v>
      </c>
      <c r="F121" s="54">
        <v>6.820000000000001E-4</v>
      </c>
      <c r="G121" s="54">
        <f t="shared" si="1"/>
        <v>2.1180000000000001E-3</v>
      </c>
      <c r="H121" s="15"/>
      <c r="I121" s="67"/>
      <c r="J121" s="74"/>
      <c r="K121" s="66"/>
      <c r="L121" s="66"/>
      <c r="M121" s="73"/>
    </row>
    <row r="122" spans="1:13" x14ac:dyDescent="0.25">
      <c r="A122" s="105" t="s">
        <v>768</v>
      </c>
      <c r="B122" s="26" t="s">
        <v>589</v>
      </c>
      <c r="C122" s="98" t="s">
        <v>457</v>
      </c>
      <c r="D122" s="9">
        <v>5</v>
      </c>
      <c r="E122" s="64">
        <v>2.8000000000000001E-2</v>
      </c>
      <c r="F122" s="54">
        <v>1.3637E-2</v>
      </c>
      <c r="G122" s="54">
        <f t="shared" si="1"/>
        <v>1.4363000000000001E-2</v>
      </c>
      <c r="H122" s="15"/>
      <c r="I122" s="67"/>
      <c r="J122" s="74"/>
      <c r="K122" s="66"/>
      <c r="L122" s="66"/>
      <c r="M122" s="83"/>
    </row>
    <row r="123" spans="1:13" ht="22.5" x14ac:dyDescent="0.25">
      <c r="A123" s="69" t="s">
        <v>766</v>
      </c>
      <c r="B123" s="26" t="s">
        <v>84</v>
      </c>
      <c r="C123" s="51" t="s">
        <v>85</v>
      </c>
      <c r="D123" s="9">
        <v>6</v>
      </c>
      <c r="E123" s="64">
        <v>1.7000000000000001E-2</v>
      </c>
      <c r="F123" s="54">
        <v>1.0404E-2</v>
      </c>
      <c r="G123" s="54">
        <f t="shared" si="1"/>
        <v>6.5960000000000012E-3</v>
      </c>
      <c r="H123" s="15"/>
      <c r="I123" s="67"/>
      <c r="J123" s="74"/>
      <c r="K123" s="66"/>
      <c r="L123" s="66"/>
      <c r="M123" s="73"/>
    </row>
    <row r="124" spans="1:13" x14ac:dyDescent="0.25">
      <c r="A124" s="69" t="s">
        <v>766</v>
      </c>
      <c r="B124" s="26" t="s">
        <v>386</v>
      </c>
      <c r="C124" s="51" t="s">
        <v>458</v>
      </c>
      <c r="D124" s="9">
        <v>6</v>
      </c>
      <c r="E124" s="64">
        <v>2.1000000000000001E-2</v>
      </c>
      <c r="F124" s="54">
        <v>1.6274E-2</v>
      </c>
      <c r="G124" s="54">
        <f t="shared" si="1"/>
        <v>4.726000000000001E-3</v>
      </c>
      <c r="H124" s="15"/>
      <c r="I124" s="67"/>
      <c r="J124" s="74"/>
      <c r="K124" s="66"/>
      <c r="L124" s="66"/>
      <c r="M124" s="73"/>
    </row>
    <row r="125" spans="1:13" x14ac:dyDescent="0.25">
      <c r="A125" s="69" t="s">
        <v>766</v>
      </c>
      <c r="B125" s="26" t="s">
        <v>173</v>
      </c>
      <c r="C125" s="51" t="s">
        <v>230</v>
      </c>
      <c r="D125" s="9">
        <v>6</v>
      </c>
      <c r="E125" s="64">
        <v>1.0999999999999999E-2</v>
      </c>
      <c r="F125" s="54">
        <v>2.0457999999999997E-2</v>
      </c>
      <c r="G125" s="54">
        <f t="shared" si="1"/>
        <v>-9.4579999999999977E-3</v>
      </c>
      <c r="H125" s="15"/>
      <c r="I125" s="67"/>
      <c r="J125" s="74"/>
      <c r="K125" s="66"/>
      <c r="L125" s="66"/>
      <c r="M125" s="73"/>
    </row>
    <row r="126" spans="1:13" x14ac:dyDescent="0.25">
      <c r="A126" s="102" t="s">
        <v>766</v>
      </c>
      <c r="B126" s="26" t="s">
        <v>173</v>
      </c>
      <c r="C126" s="101" t="s">
        <v>231</v>
      </c>
      <c r="D126" s="9">
        <v>6</v>
      </c>
      <c r="E126" s="53">
        <v>1.6500000000000001E-2</v>
      </c>
      <c r="F126" s="54">
        <v>2.214E-2</v>
      </c>
      <c r="G126" s="54">
        <f t="shared" si="1"/>
        <v>-5.6399999999999992E-3</v>
      </c>
      <c r="H126" s="15"/>
      <c r="I126" s="67"/>
      <c r="J126" s="74"/>
      <c r="K126" s="66"/>
      <c r="L126" s="66"/>
      <c r="M126" s="83"/>
    </row>
    <row r="127" spans="1:13" ht="23.25" x14ac:dyDescent="0.25">
      <c r="A127" s="102" t="s">
        <v>766</v>
      </c>
      <c r="B127" s="26" t="s">
        <v>90</v>
      </c>
      <c r="C127" s="101" t="s">
        <v>459</v>
      </c>
      <c r="D127" s="9">
        <v>6</v>
      </c>
      <c r="E127" s="53">
        <v>2.5000000000000001E-3</v>
      </c>
      <c r="F127" s="54">
        <v>2.4402E-2</v>
      </c>
      <c r="G127" s="54">
        <f t="shared" si="1"/>
        <v>-2.1902000000000001E-2</v>
      </c>
      <c r="H127" s="15"/>
      <c r="I127" s="67"/>
      <c r="J127" s="74"/>
      <c r="K127" s="66"/>
      <c r="L127" s="66"/>
      <c r="M127" s="73"/>
    </row>
    <row r="128" spans="1:13" x14ac:dyDescent="0.25">
      <c r="A128" s="44" t="s">
        <v>767</v>
      </c>
      <c r="B128" s="26" t="s">
        <v>108</v>
      </c>
      <c r="C128" s="26" t="s">
        <v>107</v>
      </c>
      <c r="D128" s="9">
        <v>6</v>
      </c>
      <c r="E128" s="64">
        <v>1.2E-2</v>
      </c>
      <c r="F128" s="54">
        <v>1.3717E-2</v>
      </c>
      <c r="G128" s="54">
        <f t="shared" si="1"/>
        <v>-1.7169999999999998E-3</v>
      </c>
      <c r="H128" s="15"/>
      <c r="I128" s="67"/>
      <c r="J128" s="74"/>
      <c r="K128" s="66"/>
      <c r="L128" s="66"/>
      <c r="M128" s="73"/>
    </row>
    <row r="129" spans="1:13" ht="22.5" x14ac:dyDescent="0.25">
      <c r="A129" s="42" t="s">
        <v>767</v>
      </c>
      <c r="B129" s="26" t="s">
        <v>826</v>
      </c>
      <c r="C129" s="26" t="s">
        <v>793</v>
      </c>
      <c r="D129" s="9">
        <v>6</v>
      </c>
      <c r="E129" s="64">
        <v>9.9000000000000008E-3</v>
      </c>
      <c r="F129" s="54">
        <v>2.3149999999999998E-3</v>
      </c>
      <c r="G129" s="54">
        <f t="shared" si="1"/>
        <v>7.5850000000000015E-3</v>
      </c>
      <c r="H129" s="15"/>
      <c r="I129" s="67"/>
      <c r="J129" s="74"/>
      <c r="K129" s="66"/>
      <c r="L129" s="66"/>
      <c r="M129" s="73"/>
    </row>
    <row r="130" spans="1:13" x14ac:dyDescent="0.25">
      <c r="A130" s="43" t="s">
        <v>767</v>
      </c>
      <c r="B130" s="26" t="s">
        <v>163</v>
      </c>
      <c r="C130" s="27" t="s">
        <v>460</v>
      </c>
      <c r="D130" s="9">
        <v>6</v>
      </c>
      <c r="E130" s="65">
        <v>1.423E-2</v>
      </c>
      <c r="F130" s="54">
        <v>1.3977999999999999E-2</v>
      </c>
      <c r="G130" s="54">
        <f t="shared" si="1"/>
        <v>2.5200000000000049E-4</v>
      </c>
      <c r="H130" s="15"/>
      <c r="I130" s="67"/>
      <c r="J130" s="74"/>
      <c r="K130" s="66"/>
      <c r="L130" s="66"/>
      <c r="M130" s="73"/>
    </row>
    <row r="131" spans="1:13" x14ac:dyDescent="0.25">
      <c r="A131" s="42" t="s">
        <v>781</v>
      </c>
      <c r="B131" s="26" t="s">
        <v>590</v>
      </c>
      <c r="C131" s="26" t="s">
        <v>461</v>
      </c>
      <c r="D131" s="9">
        <v>6</v>
      </c>
      <c r="E131" s="64">
        <v>1.7999999999999999E-2</v>
      </c>
      <c r="F131" s="54">
        <v>1.3743999999999999E-2</v>
      </c>
      <c r="G131" s="54">
        <f t="shared" si="1"/>
        <v>4.2559999999999994E-3</v>
      </c>
      <c r="H131" s="15"/>
      <c r="I131" s="67"/>
      <c r="J131" s="74"/>
      <c r="K131" s="66"/>
      <c r="L131" s="66"/>
      <c r="M131" s="73"/>
    </row>
    <row r="132" spans="1:13" x14ac:dyDescent="0.25">
      <c r="A132" s="42" t="s">
        <v>781</v>
      </c>
      <c r="B132" s="26" t="s">
        <v>591</v>
      </c>
      <c r="C132" s="26" t="s">
        <v>462</v>
      </c>
      <c r="D132" s="9">
        <v>6</v>
      </c>
      <c r="E132" s="64">
        <v>9.3399999999999993E-3</v>
      </c>
      <c r="F132" s="54">
        <v>8.8950000000000001E-3</v>
      </c>
      <c r="G132" s="54">
        <f t="shared" si="1"/>
        <v>4.4499999999999922E-4</v>
      </c>
      <c r="H132" s="15"/>
      <c r="I132" s="67"/>
      <c r="J132" s="74"/>
      <c r="K132" s="66"/>
      <c r="L132" s="66"/>
      <c r="M132" s="73"/>
    </row>
    <row r="133" spans="1:13" ht="23.25" x14ac:dyDescent="0.25">
      <c r="A133" s="42" t="s">
        <v>781</v>
      </c>
      <c r="B133" s="26" t="s">
        <v>592</v>
      </c>
      <c r="C133" s="24" t="s">
        <v>463</v>
      </c>
      <c r="D133" s="9">
        <v>6</v>
      </c>
      <c r="E133" s="65">
        <v>0</v>
      </c>
      <c r="F133" s="54">
        <v>2.1999999999999999E-5</v>
      </c>
      <c r="G133" s="54">
        <f t="shared" si="1"/>
        <v>-2.1999999999999999E-5</v>
      </c>
      <c r="H133" s="15"/>
      <c r="I133" s="67"/>
      <c r="J133" s="74"/>
      <c r="K133" s="66"/>
      <c r="L133" s="66"/>
      <c r="M133" s="73"/>
    </row>
    <row r="134" spans="1:13" x14ac:dyDescent="0.25">
      <c r="A134" s="42" t="s">
        <v>768</v>
      </c>
      <c r="B134" s="26" t="s">
        <v>177</v>
      </c>
      <c r="C134" s="24" t="s">
        <v>239</v>
      </c>
      <c r="D134" s="9">
        <v>6</v>
      </c>
      <c r="E134" s="64">
        <v>0.01</v>
      </c>
      <c r="F134" s="54">
        <v>9.9920000000000009E-3</v>
      </c>
      <c r="G134" s="54">
        <f t="shared" si="1"/>
        <v>7.9999999999993271E-6</v>
      </c>
      <c r="H134" s="15"/>
      <c r="I134" s="67"/>
      <c r="J134" s="74"/>
      <c r="K134" s="66"/>
      <c r="L134" s="66"/>
      <c r="M134" s="73"/>
    </row>
    <row r="135" spans="1:13" x14ac:dyDescent="0.25">
      <c r="A135" s="42" t="s">
        <v>768</v>
      </c>
      <c r="B135" s="26" t="s">
        <v>67</v>
      </c>
      <c r="C135" s="26" t="s">
        <v>68</v>
      </c>
      <c r="D135" s="9">
        <v>6</v>
      </c>
      <c r="E135" s="64">
        <v>4.0000000000000001E-3</v>
      </c>
      <c r="F135" s="54">
        <v>3.6459999999999999E-3</v>
      </c>
      <c r="G135" s="54">
        <f t="shared" si="1"/>
        <v>3.5400000000000015E-4</v>
      </c>
      <c r="H135" s="15"/>
      <c r="I135" s="67"/>
      <c r="J135" s="74"/>
      <c r="K135" s="66"/>
      <c r="L135" s="66"/>
      <c r="M135" s="73"/>
    </row>
    <row r="136" spans="1:13" ht="22.5" x14ac:dyDescent="0.25">
      <c r="A136" s="69" t="s">
        <v>13</v>
      </c>
      <c r="B136" s="26" t="s">
        <v>401</v>
      </c>
      <c r="C136" s="51" t="s">
        <v>19</v>
      </c>
      <c r="D136" s="9">
        <v>6</v>
      </c>
      <c r="E136" s="64">
        <v>1.4999999999999999E-2</v>
      </c>
      <c r="F136" s="54">
        <v>1.4664999999999999E-2</v>
      </c>
      <c r="G136" s="54">
        <f t="shared" si="1"/>
        <v>3.3500000000000023E-4</v>
      </c>
      <c r="H136" s="15"/>
      <c r="I136" s="67"/>
      <c r="J136" s="74"/>
      <c r="K136" s="66"/>
      <c r="L136" s="66"/>
      <c r="M136" s="78"/>
    </row>
    <row r="137" spans="1:13" x14ac:dyDescent="0.25">
      <c r="A137" s="42" t="s">
        <v>768</v>
      </c>
      <c r="B137" s="26" t="s">
        <v>593</v>
      </c>
      <c r="C137" s="26" t="s">
        <v>464</v>
      </c>
      <c r="D137" s="9">
        <v>6</v>
      </c>
      <c r="E137" s="64">
        <v>7.0000000000000001E-3</v>
      </c>
      <c r="F137" s="54">
        <v>8.291999999999999E-3</v>
      </c>
      <c r="G137" s="54">
        <f t="shared" si="1"/>
        <v>-1.2919999999999989E-3</v>
      </c>
      <c r="H137" s="15"/>
      <c r="I137" s="67"/>
      <c r="J137" s="74"/>
      <c r="K137" s="66"/>
      <c r="L137" s="66"/>
      <c r="M137" s="73"/>
    </row>
    <row r="138" spans="1:13" x14ac:dyDescent="0.25">
      <c r="A138" s="42" t="s">
        <v>768</v>
      </c>
      <c r="B138" s="26" t="s">
        <v>594</v>
      </c>
      <c r="C138" s="103" t="s">
        <v>186</v>
      </c>
      <c r="D138" s="9">
        <v>6</v>
      </c>
      <c r="E138" s="64">
        <v>3.0000000000000001E-3</v>
      </c>
      <c r="F138" s="54">
        <v>2.4759999999999999E-3</v>
      </c>
      <c r="G138" s="54">
        <f t="shared" si="1"/>
        <v>5.2400000000000016E-4</v>
      </c>
      <c r="H138" s="15"/>
      <c r="I138" s="67"/>
      <c r="J138" s="74"/>
      <c r="K138" s="66"/>
      <c r="L138" s="66"/>
      <c r="M138" s="83"/>
    </row>
    <row r="139" spans="1:13" x14ac:dyDescent="0.25">
      <c r="A139" s="42" t="s">
        <v>768</v>
      </c>
      <c r="B139" s="26" t="s">
        <v>595</v>
      </c>
      <c r="C139" s="103" t="s">
        <v>465</v>
      </c>
      <c r="D139" s="9">
        <v>6</v>
      </c>
      <c r="E139" s="65">
        <v>1.9E-3</v>
      </c>
      <c r="F139" s="54">
        <v>4.6180000000000006E-3</v>
      </c>
      <c r="G139" s="54">
        <f t="shared" si="1"/>
        <v>-2.7180000000000008E-3</v>
      </c>
      <c r="H139" s="15"/>
      <c r="I139" s="67"/>
      <c r="J139" s="74"/>
      <c r="K139" s="66"/>
      <c r="L139" s="66"/>
      <c r="M139" s="73"/>
    </row>
    <row r="140" spans="1:13" x14ac:dyDescent="0.25">
      <c r="A140" s="42" t="s">
        <v>768</v>
      </c>
      <c r="B140" s="26" t="s">
        <v>596</v>
      </c>
      <c r="C140" s="26" t="s">
        <v>187</v>
      </c>
      <c r="D140" s="9">
        <v>6</v>
      </c>
      <c r="E140" s="64">
        <v>1.6999999999999999E-3</v>
      </c>
      <c r="F140" s="54">
        <v>1.6870000000000001E-3</v>
      </c>
      <c r="G140" s="54">
        <f t="shared" si="1"/>
        <v>1.2999999999999774E-5</v>
      </c>
      <c r="H140" s="15"/>
      <c r="I140" s="67"/>
      <c r="J140" s="74"/>
      <c r="K140" s="66"/>
      <c r="L140" s="66"/>
      <c r="M140" s="73"/>
    </row>
    <row r="141" spans="1:13" x14ac:dyDescent="0.25">
      <c r="A141" s="42" t="s">
        <v>768</v>
      </c>
      <c r="B141" s="26" t="s">
        <v>597</v>
      </c>
      <c r="C141" s="26" t="s">
        <v>466</v>
      </c>
      <c r="D141" s="9">
        <v>6</v>
      </c>
      <c r="E141" s="64">
        <v>3.0000000000000001E-3</v>
      </c>
      <c r="F141" s="54">
        <v>2.862E-3</v>
      </c>
      <c r="G141" s="54">
        <f t="shared" si="1"/>
        <v>1.380000000000001E-4</v>
      </c>
      <c r="H141" s="15"/>
      <c r="I141" s="67"/>
      <c r="J141" s="74"/>
      <c r="K141" s="66"/>
      <c r="L141" s="66"/>
      <c r="M141" s="73"/>
    </row>
    <row r="142" spans="1:13" ht="22.5" x14ac:dyDescent="0.25">
      <c r="A142" s="43" t="s">
        <v>768</v>
      </c>
      <c r="B142" s="26" t="s">
        <v>269</v>
      </c>
      <c r="C142" s="27" t="s">
        <v>264</v>
      </c>
      <c r="D142" s="9">
        <v>6</v>
      </c>
      <c r="E142" s="65">
        <v>2.0459999999999996E-3</v>
      </c>
      <c r="F142" s="54">
        <v>2.477E-3</v>
      </c>
      <c r="G142" s="54">
        <f t="shared" ref="G142:G205" si="2">E142-F142</f>
        <v>-4.3100000000000039E-4</v>
      </c>
      <c r="H142" s="15"/>
      <c r="I142" s="67"/>
      <c r="J142" s="74"/>
      <c r="K142" s="66"/>
      <c r="L142" s="66"/>
      <c r="M142" s="73"/>
    </row>
    <row r="143" spans="1:13" x14ac:dyDescent="0.25">
      <c r="A143" s="42" t="s">
        <v>772</v>
      </c>
      <c r="B143" s="26" t="s">
        <v>598</v>
      </c>
      <c r="C143" s="26" t="s">
        <v>467</v>
      </c>
      <c r="D143" s="9">
        <v>6</v>
      </c>
      <c r="E143" s="64">
        <v>4.0000000000000001E-3</v>
      </c>
      <c r="F143" s="54">
        <v>2.385E-3</v>
      </c>
      <c r="G143" s="54">
        <f t="shared" si="2"/>
        <v>1.6150000000000001E-3</v>
      </c>
      <c r="H143" s="15"/>
      <c r="I143" s="67"/>
      <c r="J143" s="74"/>
      <c r="K143" s="66"/>
      <c r="L143" s="66"/>
      <c r="M143" s="73"/>
    </row>
    <row r="144" spans="1:13" ht="22.5" x14ac:dyDescent="0.25">
      <c r="A144" s="42" t="s">
        <v>768</v>
      </c>
      <c r="B144" s="26" t="s">
        <v>160</v>
      </c>
      <c r="C144" s="26" t="s">
        <v>193</v>
      </c>
      <c r="D144" s="9">
        <v>6</v>
      </c>
      <c r="E144" s="64">
        <v>2.3E-3</v>
      </c>
      <c r="F144" s="54">
        <v>1.9419999999999999E-3</v>
      </c>
      <c r="G144" s="54">
        <f t="shared" si="2"/>
        <v>3.5800000000000003E-4</v>
      </c>
      <c r="H144" s="15"/>
      <c r="I144" s="67"/>
      <c r="J144" s="74"/>
      <c r="K144" s="66"/>
      <c r="L144" s="66"/>
      <c r="M144" s="83"/>
    </row>
    <row r="145" spans="1:13" ht="22.5" x14ac:dyDescent="0.25">
      <c r="A145" s="42" t="s">
        <v>768</v>
      </c>
      <c r="B145" s="26" t="s">
        <v>599</v>
      </c>
      <c r="C145" s="26" t="s">
        <v>468</v>
      </c>
      <c r="D145" s="9">
        <v>6</v>
      </c>
      <c r="E145" s="65">
        <v>3.5999999999999999E-3</v>
      </c>
      <c r="F145" s="54">
        <v>3.3239999999999997E-3</v>
      </c>
      <c r="G145" s="54">
        <f t="shared" si="2"/>
        <v>2.760000000000002E-4</v>
      </c>
      <c r="H145" s="15"/>
      <c r="I145" s="67"/>
      <c r="J145" s="74"/>
      <c r="K145" s="66"/>
      <c r="L145" s="66"/>
      <c r="M145" s="73"/>
    </row>
    <row r="146" spans="1:13" x14ac:dyDescent="0.25">
      <c r="A146" s="42" t="s">
        <v>768</v>
      </c>
      <c r="B146" s="26" t="s">
        <v>600</v>
      </c>
      <c r="C146" s="26" t="s">
        <v>469</v>
      </c>
      <c r="D146" s="9">
        <v>6</v>
      </c>
      <c r="E146" s="64">
        <v>5.4999999999999997E-3</v>
      </c>
      <c r="F146" s="54">
        <v>4.0390000000000001E-3</v>
      </c>
      <c r="G146" s="54">
        <f t="shared" si="2"/>
        <v>1.4609999999999996E-3</v>
      </c>
      <c r="H146" s="15"/>
      <c r="I146" s="67"/>
      <c r="J146" s="74"/>
      <c r="K146" s="66"/>
      <c r="L146" s="66"/>
      <c r="M146" s="73"/>
    </row>
    <row r="147" spans="1:13" ht="22.5" x14ac:dyDescent="0.25">
      <c r="A147" s="42" t="s">
        <v>768</v>
      </c>
      <c r="B147" s="26" t="s">
        <v>601</v>
      </c>
      <c r="C147" s="26" t="s">
        <v>470</v>
      </c>
      <c r="D147" s="9">
        <v>6</v>
      </c>
      <c r="E147" s="64">
        <v>2.3999999999999998E-3</v>
      </c>
      <c r="F147" s="54">
        <v>2.784E-3</v>
      </c>
      <c r="G147" s="54">
        <f t="shared" si="2"/>
        <v>-3.8400000000000023E-4</v>
      </c>
      <c r="H147" s="15"/>
      <c r="I147" s="67"/>
      <c r="J147" s="74"/>
      <c r="K147" s="66"/>
      <c r="L147" s="66"/>
      <c r="M147" s="73"/>
    </row>
    <row r="148" spans="1:13" ht="22.5" x14ac:dyDescent="0.25">
      <c r="A148" s="42" t="s">
        <v>768</v>
      </c>
      <c r="B148" s="26" t="s">
        <v>602</v>
      </c>
      <c r="C148" s="26" t="s">
        <v>199</v>
      </c>
      <c r="D148" s="9">
        <v>6</v>
      </c>
      <c r="E148" s="64">
        <v>8.0000000000000002E-3</v>
      </c>
      <c r="F148" s="54">
        <v>5.679E-3</v>
      </c>
      <c r="G148" s="54">
        <f t="shared" si="2"/>
        <v>2.3210000000000001E-3</v>
      </c>
      <c r="H148" s="15"/>
      <c r="I148" s="67"/>
      <c r="J148" s="74"/>
      <c r="K148" s="66"/>
      <c r="L148" s="66"/>
      <c r="M148" s="73"/>
    </row>
    <row r="149" spans="1:13" ht="22.5" x14ac:dyDescent="0.25">
      <c r="A149" s="42" t="s">
        <v>768</v>
      </c>
      <c r="B149" s="26" t="s">
        <v>603</v>
      </c>
      <c r="C149" s="26" t="s">
        <v>201</v>
      </c>
      <c r="D149" s="9">
        <v>6</v>
      </c>
      <c r="E149" s="64">
        <v>1.4E-3</v>
      </c>
      <c r="F149" s="54">
        <v>1.8859999999999999E-3</v>
      </c>
      <c r="G149" s="54">
        <f t="shared" si="2"/>
        <v>-4.8599999999999989E-4</v>
      </c>
      <c r="H149" s="15"/>
      <c r="I149" s="67"/>
      <c r="J149" s="74"/>
      <c r="K149" s="66"/>
      <c r="L149" s="66"/>
      <c r="M149" s="73"/>
    </row>
    <row r="150" spans="1:13" x14ac:dyDescent="0.25">
      <c r="A150" s="42" t="s">
        <v>768</v>
      </c>
      <c r="B150" s="26" t="s">
        <v>605</v>
      </c>
      <c r="C150" s="26" t="s">
        <v>48</v>
      </c>
      <c r="D150" s="9">
        <v>6</v>
      </c>
      <c r="E150" s="64">
        <v>5.5999999999999999E-3</v>
      </c>
      <c r="F150" s="54">
        <v>2.9190000000000002E-3</v>
      </c>
      <c r="G150" s="54">
        <f t="shared" si="2"/>
        <v>2.6809999999999998E-3</v>
      </c>
      <c r="H150" s="15"/>
      <c r="I150" s="67"/>
      <c r="J150" s="74"/>
      <c r="K150" s="66"/>
      <c r="L150" s="66"/>
      <c r="M150" s="73"/>
    </row>
    <row r="151" spans="1:13" ht="22.5" x14ac:dyDescent="0.25">
      <c r="A151" s="42" t="s">
        <v>768</v>
      </c>
      <c r="B151" s="26" t="s">
        <v>606</v>
      </c>
      <c r="C151" s="26" t="s">
        <v>472</v>
      </c>
      <c r="D151" s="9">
        <v>6</v>
      </c>
      <c r="E151" s="64">
        <v>3.2000000000000002E-3</v>
      </c>
      <c r="F151" s="54">
        <v>2.8410000000000002E-3</v>
      </c>
      <c r="G151" s="54">
        <f t="shared" si="2"/>
        <v>3.5899999999999994E-4</v>
      </c>
      <c r="H151" s="15"/>
      <c r="I151" s="67"/>
      <c r="J151" s="74"/>
      <c r="K151" s="66"/>
      <c r="L151" s="66"/>
      <c r="M151" s="73"/>
    </row>
    <row r="152" spans="1:13" ht="22.5" x14ac:dyDescent="0.25">
      <c r="A152" s="42" t="s">
        <v>772</v>
      </c>
      <c r="B152" s="26" t="s">
        <v>607</v>
      </c>
      <c r="C152" s="26" t="s">
        <v>26</v>
      </c>
      <c r="D152" s="9">
        <v>6</v>
      </c>
      <c r="E152" s="64">
        <v>9.300000000000001E-3</v>
      </c>
      <c r="F152" s="54">
        <v>6.1520000000000004E-3</v>
      </c>
      <c r="G152" s="54">
        <f t="shared" si="2"/>
        <v>3.1480000000000006E-3</v>
      </c>
      <c r="H152" s="15"/>
      <c r="I152" s="67"/>
      <c r="J152" s="74"/>
      <c r="K152" s="66"/>
      <c r="L152" s="66"/>
      <c r="M152" s="73"/>
    </row>
    <row r="153" spans="1:13" ht="22.5" x14ac:dyDescent="0.25">
      <c r="A153" s="42" t="s">
        <v>768</v>
      </c>
      <c r="B153" s="26" t="s">
        <v>608</v>
      </c>
      <c r="C153" s="26" t="s">
        <v>473</v>
      </c>
      <c r="D153" s="9">
        <v>6</v>
      </c>
      <c r="E153" s="64">
        <v>8.5000000000000006E-3</v>
      </c>
      <c r="F153" s="54">
        <v>1.1429999999999999E-2</v>
      </c>
      <c r="G153" s="54">
        <f t="shared" si="2"/>
        <v>-2.9299999999999986E-3</v>
      </c>
      <c r="H153" s="15"/>
      <c r="I153" s="67"/>
      <c r="J153" s="74"/>
      <c r="K153" s="66"/>
      <c r="L153" s="66"/>
      <c r="M153" s="73"/>
    </row>
    <row r="154" spans="1:13" ht="22.5" x14ac:dyDescent="0.25">
      <c r="A154" s="42" t="s">
        <v>768</v>
      </c>
      <c r="B154" s="26" t="s">
        <v>609</v>
      </c>
      <c r="C154" s="26" t="s">
        <v>206</v>
      </c>
      <c r="D154" s="9">
        <v>6</v>
      </c>
      <c r="E154" s="64">
        <v>4.3E-3</v>
      </c>
      <c r="F154" s="54">
        <v>3.2679999999999996E-3</v>
      </c>
      <c r="G154" s="54">
        <f t="shared" si="2"/>
        <v>1.0320000000000004E-3</v>
      </c>
      <c r="H154" s="15"/>
      <c r="I154" s="67"/>
      <c r="J154" s="74"/>
      <c r="K154" s="66"/>
      <c r="L154" s="66"/>
      <c r="M154" s="73"/>
    </row>
    <row r="155" spans="1:13" x14ac:dyDescent="0.25">
      <c r="A155" s="42" t="s">
        <v>768</v>
      </c>
      <c r="B155" s="26" t="s">
        <v>610</v>
      </c>
      <c r="C155" s="26" t="s">
        <v>474</v>
      </c>
      <c r="D155" s="9">
        <v>6</v>
      </c>
      <c r="E155" s="64">
        <v>2.3999999999999998E-3</v>
      </c>
      <c r="F155" s="54">
        <v>3.2280000000000004E-3</v>
      </c>
      <c r="G155" s="54">
        <f t="shared" si="2"/>
        <v>-8.2800000000000061E-4</v>
      </c>
      <c r="H155" s="15"/>
      <c r="I155" s="67"/>
      <c r="J155" s="74"/>
      <c r="K155" s="66"/>
      <c r="L155" s="66"/>
      <c r="M155" s="73"/>
    </row>
    <row r="156" spans="1:13" ht="22.5" x14ac:dyDescent="0.25">
      <c r="A156" s="42" t="s">
        <v>768</v>
      </c>
      <c r="B156" s="26" t="s">
        <v>611</v>
      </c>
      <c r="C156" s="26" t="s">
        <v>475</v>
      </c>
      <c r="D156" s="9">
        <v>6</v>
      </c>
      <c r="E156" s="64">
        <v>5.9000000000000007E-3</v>
      </c>
      <c r="F156" s="54">
        <v>5.5590000000000006E-3</v>
      </c>
      <c r="G156" s="54">
        <f t="shared" si="2"/>
        <v>3.4100000000000016E-4</v>
      </c>
      <c r="H156" s="15"/>
      <c r="I156" s="67"/>
      <c r="J156" s="74"/>
      <c r="K156" s="66"/>
      <c r="L156" s="66"/>
      <c r="M156" s="73"/>
    </row>
    <row r="157" spans="1:13" x14ac:dyDescent="0.25">
      <c r="A157" s="42" t="s">
        <v>768</v>
      </c>
      <c r="B157" s="26" t="s">
        <v>612</v>
      </c>
      <c r="C157" s="26" t="s">
        <v>207</v>
      </c>
      <c r="D157" s="9">
        <v>6</v>
      </c>
      <c r="E157" s="64">
        <v>4.2000000000000006E-3</v>
      </c>
      <c r="F157" s="54">
        <v>3.594E-3</v>
      </c>
      <c r="G157" s="54">
        <f t="shared" si="2"/>
        <v>6.0600000000000064E-4</v>
      </c>
      <c r="H157" s="15"/>
      <c r="I157" s="67"/>
      <c r="J157" s="74"/>
      <c r="K157" s="66"/>
      <c r="L157" s="66"/>
      <c r="M157" s="75"/>
    </row>
    <row r="158" spans="1:13" ht="22.5" x14ac:dyDescent="0.25">
      <c r="A158" s="42" t="s">
        <v>768</v>
      </c>
      <c r="B158" s="26" t="s">
        <v>825</v>
      </c>
      <c r="C158" s="26" t="s">
        <v>792</v>
      </c>
      <c r="D158" s="9">
        <v>6</v>
      </c>
      <c r="E158" s="65">
        <v>4.0000000000000001E-3</v>
      </c>
      <c r="F158" s="54">
        <v>2.5079999999999998E-3</v>
      </c>
      <c r="G158" s="54">
        <f t="shared" si="2"/>
        <v>1.4920000000000003E-3</v>
      </c>
      <c r="H158" s="15"/>
      <c r="I158" s="67"/>
      <c r="J158" s="74"/>
      <c r="K158" s="66"/>
      <c r="L158" s="66"/>
      <c r="M158" s="73"/>
    </row>
    <row r="159" spans="1:13" ht="22.5" x14ac:dyDescent="0.25">
      <c r="A159" s="42" t="s">
        <v>768</v>
      </c>
      <c r="B159" s="26" t="s">
        <v>613</v>
      </c>
      <c r="C159" s="26" t="s">
        <v>45</v>
      </c>
      <c r="D159" s="9">
        <v>6</v>
      </c>
      <c r="E159" s="65">
        <v>2E-3</v>
      </c>
      <c r="F159" s="54">
        <v>1.6539999999999999E-3</v>
      </c>
      <c r="G159" s="54">
        <f t="shared" si="2"/>
        <v>3.4600000000000017E-4</v>
      </c>
      <c r="H159" s="15"/>
      <c r="I159" s="67"/>
      <c r="J159" s="74"/>
      <c r="K159" s="66"/>
      <c r="L159" s="66"/>
      <c r="M159" s="83"/>
    </row>
    <row r="160" spans="1:13" ht="22.5" x14ac:dyDescent="0.25">
      <c r="A160" s="42" t="s">
        <v>768</v>
      </c>
      <c r="B160" s="26" t="s">
        <v>614</v>
      </c>
      <c r="C160" s="26" t="s">
        <v>476</v>
      </c>
      <c r="D160" s="9">
        <v>6</v>
      </c>
      <c r="E160" s="64">
        <v>6.0000000000000001E-3</v>
      </c>
      <c r="F160" s="54">
        <v>1.1106E-2</v>
      </c>
      <c r="G160" s="54">
        <f t="shared" si="2"/>
        <v>-5.1059999999999994E-3</v>
      </c>
      <c r="H160" s="15"/>
      <c r="I160" s="67"/>
      <c r="J160" s="74"/>
      <c r="K160" s="66"/>
      <c r="L160" s="66"/>
      <c r="M160" s="83"/>
    </row>
    <row r="161" spans="1:14" ht="22.5" x14ac:dyDescent="0.25">
      <c r="A161" s="42" t="s">
        <v>768</v>
      </c>
      <c r="B161" s="26" t="s">
        <v>615</v>
      </c>
      <c r="C161" s="26" t="s">
        <v>213</v>
      </c>
      <c r="D161" s="9">
        <v>6</v>
      </c>
      <c r="E161" s="64">
        <v>2E-3</v>
      </c>
      <c r="F161" s="54">
        <v>2.774E-3</v>
      </c>
      <c r="G161" s="54">
        <f t="shared" si="2"/>
        <v>-7.7399999999999995E-4</v>
      </c>
      <c r="H161" s="15"/>
      <c r="I161" s="67"/>
      <c r="J161" s="74"/>
      <c r="K161" s="66"/>
      <c r="L161" s="66"/>
      <c r="M161" s="73"/>
    </row>
    <row r="162" spans="1:14" ht="22.5" x14ac:dyDescent="0.25">
      <c r="A162" s="42" t="s">
        <v>768</v>
      </c>
      <c r="B162" s="26" t="s">
        <v>616</v>
      </c>
      <c r="C162" s="26" t="s">
        <v>477</v>
      </c>
      <c r="D162" s="9">
        <v>6</v>
      </c>
      <c r="E162" s="64">
        <v>3.5999999999999999E-3</v>
      </c>
      <c r="F162" s="54">
        <v>5.2389999999999997E-3</v>
      </c>
      <c r="G162" s="54">
        <f t="shared" si="2"/>
        <v>-1.6389999999999998E-3</v>
      </c>
      <c r="H162" s="15"/>
      <c r="I162" s="67"/>
      <c r="J162" s="74"/>
      <c r="K162" s="66"/>
      <c r="L162" s="66"/>
      <c r="M162" s="79"/>
    </row>
    <row r="163" spans="1:14" ht="33.75" x14ac:dyDescent="0.25">
      <c r="A163" s="42" t="s">
        <v>768</v>
      </c>
      <c r="B163" s="26" t="s">
        <v>617</v>
      </c>
      <c r="C163" s="26" t="s">
        <v>214</v>
      </c>
      <c r="D163" s="9">
        <v>6</v>
      </c>
      <c r="E163" s="64">
        <v>6.9999999999999999E-4</v>
      </c>
      <c r="F163" s="54">
        <v>2.3349999999999998E-3</v>
      </c>
      <c r="G163" s="54">
        <f t="shared" si="2"/>
        <v>-1.6349999999999997E-3</v>
      </c>
      <c r="H163" s="15"/>
      <c r="I163" s="67"/>
      <c r="J163" s="74"/>
      <c r="K163" s="66"/>
      <c r="L163" s="66"/>
      <c r="M163" s="79"/>
      <c r="N163" s="20"/>
    </row>
    <row r="164" spans="1:14" ht="22.5" x14ac:dyDescent="0.25">
      <c r="A164" s="42" t="s">
        <v>768</v>
      </c>
      <c r="B164" s="26" t="s">
        <v>618</v>
      </c>
      <c r="C164" s="26" t="s">
        <v>202</v>
      </c>
      <c r="D164" s="9">
        <v>6</v>
      </c>
      <c r="E164" s="64">
        <v>6.4999999999999997E-3</v>
      </c>
      <c r="F164" s="54">
        <v>4.8730000000000006E-3</v>
      </c>
      <c r="G164" s="54">
        <f t="shared" si="2"/>
        <v>1.6269999999999991E-3</v>
      </c>
      <c r="H164" s="15"/>
      <c r="I164" s="67"/>
      <c r="J164" s="74"/>
      <c r="K164" s="66"/>
      <c r="L164" s="66"/>
      <c r="M164" s="73"/>
      <c r="N164" s="20"/>
    </row>
    <row r="165" spans="1:14" x14ac:dyDescent="0.25">
      <c r="A165" s="42" t="s">
        <v>768</v>
      </c>
      <c r="B165" s="26" t="s">
        <v>619</v>
      </c>
      <c r="C165" s="26" t="s">
        <v>217</v>
      </c>
      <c r="D165" s="9">
        <v>6</v>
      </c>
      <c r="E165" s="65">
        <v>2E-3</v>
      </c>
      <c r="F165" s="54">
        <v>2.0630000000000002E-3</v>
      </c>
      <c r="G165" s="54">
        <f t="shared" si="2"/>
        <v>-6.3000000000000122E-5</v>
      </c>
      <c r="H165" s="15"/>
      <c r="I165" s="67"/>
      <c r="J165" s="74"/>
      <c r="K165" s="66"/>
      <c r="L165" s="66"/>
      <c r="M165" s="72"/>
      <c r="N165" s="20"/>
    </row>
    <row r="166" spans="1:14" x14ac:dyDescent="0.25">
      <c r="A166" s="42" t="s">
        <v>768</v>
      </c>
      <c r="B166" s="26" t="s">
        <v>620</v>
      </c>
      <c r="C166" s="26" t="s">
        <v>217</v>
      </c>
      <c r="D166" s="9">
        <v>6</v>
      </c>
      <c r="E166" s="64">
        <v>1.1599999999999999E-2</v>
      </c>
      <c r="F166" s="54">
        <v>3.3410000000000002E-3</v>
      </c>
      <c r="G166" s="54">
        <f t="shared" si="2"/>
        <v>8.258999999999999E-3</v>
      </c>
      <c r="H166" s="15"/>
      <c r="I166" s="67"/>
      <c r="J166" s="74"/>
      <c r="K166" s="66"/>
      <c r="L166" s="66"/>
      <c r="M166" s="72"/>
      <c r="N166" s="20"/>
    </row>
    <row r="167" spans="1:14" ht="22.5" x14ac:dyDescent="0.25">
      <c r="A167" s="42" t="s">
        <v>768</v>
      </c>
      <c r="B167" s="26" t="s">
        <v>621</v>
      </c>
      <c r="C167" s="26" t="s">
        <v>218</v>
      </c>
      <c r="D167" s="9">
        <v>6</v>
      </c>
      <c r="E167" s="64">
        <v>4.7999999999999996E-3</v>
      </c>
      <c r="F167" s="54">
        <v>3.3530000000000001E-3</v>
      </c>
      <c r="G167" s="54">
        <f t="shared" si="2"/>
        <v>1.4469999999999995E-3</v>
      </c>
      <c r="H167" s="15"/>
      <c r="I167" s="67"/>
      <c r="J167" s="74"/>
      <c r="K167" s="66"/>
      <c r="L167" s="66"/>
      <c r="M167" s="72"/>
      <c r="N167" s="20"/>
    </row>
    <row r="168" spans="1:14" ht="22.5" x14ac:dyDescent="0.25">
      <c r="A168" s="42" t="s">
        <v>768</v>
      </c>
      <c r="B168" s="26" t="s">
        <v>622</v>
      </c>
      <c r="C168" s="27" t="s">
        <v>478</v>
      </c>
      <c r="D168" s="9">
        <v>6</v>
      </c>
      <c r="E168" s="64">
        <v>2.2000000000000001E-3</v>
      </c>
      <c r="F168" s="54">
        <v>1.7390000000000001E-3</v>
      </c>
      <c r="G168" s="54">
        <f t="shared" si="2"/>
        <v>4.6100000000000004E-4</v>
      </c>
      <c r="H168" s="15"/>
      <c r="I168" s="67"/>
      <c r="J168" s="74"/>
      <c r="K168" s="66"/>
      <c r="L168" s="66"/>
      <c r="M168" s="73"/>
      <c r="N168" s="20"/>
    </row>
    <row r="169" spans="1:14" x14ac:dyDescent="0.25">
      <c r="A169" s="42" t="s">
        <v>768</v>
      </c>
      <c r="B169" s="26" t="s">
        <v>623</v>
      </c>
      <c r="C169" s="26" t="s">
        <v>221</v>
      </c>
      <c r="D169" s="9">
        <v>6</v>
      </c>
      <c r="E169" s="64">
        <v>5.0000000000000001E-3</v>
      </c>
      <c r="F169" s="54">
        <v>7.5799999999999999E-3</v>
      </c>
      <c r="G169" s="54">
        <f t="shared" si="2"/>
        <v>-2.5799999999999998E-3</v>
      </c>
      <c r="H169" s="15"/>
      <c r="I169" s="67"/>
      <c r="J169" s="74"/>
      <c r="K169" s="66"/>
      <c r="L169" s="66"/>
      <c r="M169" s="73"/>
      <c r="N169" s="20"/>
    </row>
    <row r="170" spans="1:14" x14ac:dyDescent="0.25">
      <c r="A170" s="42" t="s">
        <v>768</v>
      </c>
      <c r="B170" s="26" t="s">
        <v>624</v>
      </c>
      <c r="C170" s="26" t="s">
        <v>220</v>
      </c>
      <c r="D170" s="9">
        <v>6</v>
      </c>
      <c r="E170" s="65">
        <v>3.0000000000000001E-3</v>
      </c>
      <c r="F170" s="54">
        <v>2.6709999999999998E-3</v>
      </c>
      <c r="G170" s="54">
        <f t="shared" si="2"/>
        <v>3.290000000000003E-4</v>
      </c>
      <c r="H170" s="15"/>
      <c r="I170" s="67"/>
      <c r="J170" s="74"/>
      <c r="K170" s="66"/>
      <c r="L170" s="66"/>
      <c r="M170" s="73"/>
      <c r="N170" s="20"/>
    </row>
    <row r="171" spans="1:14" x14ac:dyDescent="0.25">
      <c r="A171" s="42" t="s">
        <v>768</v>
      </c>
      <c r="B171" s="26" t="s">
        <v>625</v>
      </c>
      <c r="C171" s="26" t="s">
        <v>219</v>
      </c>
      <c r="D171" s="9">
        <v>6</v>
      </c>
      <c r="E171" s="64">
        <v>2.8E-3</v>
      </c>
      <c r="F171" s="54">
        <v>2.2949999999999997E-3</v>
      </c>
      <c r="G171" s="54">
        <f t="shared" si="2"/>
        <v>5.0500000000000024E-4</v>
      </c>
      <c r="H171" s="15"/>
      <c r="I171" s="67"/>
      <c r="J171" s="74"/>
      <c r="K171" s="66"/>
      <c r="L171" s="66"/>
      <c r="M171" s="73"/>
      <c r="N171" s="20"/>
    </row>
    <row r="172" spans="1:14" ht="22.5" x14ac:dyDescent="0.25">
      <c r="A172" s="42" t="s">
        <v>768</v>
      </c>
      <c r="B172" s="26" t="s">
        <v>627</v>
      </c>
      <c r="C172" s="26" t="s">
        <v>222</v>
      </c>
      <c r="D172" s="9">
        <v>6</v>
      </c>
      <c r="E172" s="64">
        <v>1.2999999999999999E-2</v>
      </c>
      <c r="F172" s="54">
        <v>1.4316000000000001E-2</v>
      </c>
      <c r="G172" s="54">
        <f t="shared" si="2"/>
        <v>-1.3160000000000012E-3</v>
      </c>
      <c r="H172" s="15"/>
      <c r="I172" s="67"/>
      <c r="J172" s="74"/>
      <c r="K172" s="66"/>
      <c r="L172" s="66"/>
      <c r="M172" s="73"/>
      <c r="N172" s="20"/>
    </row>
    <row r="173" spans="1:14" x14ac:dyDescent="0.25">
      <c r="A173" s="42" t="s">
        <v>768</v>
      </c>
      <c r="B173" s="26" t="s">
        <v>628</v>
      </c>
      <c r="C173" s="26" t="s">
        <v>479</v>
      </c>
      <c r="D173" s="9">
        <v>6</v>
      </c>
      <c r="E173" s="64">
        <v>3.5000000000000001E-3</v>
      </c>
      <c r="F173" s="54">
        <v>2.6309999999999997E-3</v>
      </c>
      <c r="G173" s="54">
        <f t="shared" si="2"/>
        <v>8.6900000000000041E-4</v>
      </c>
      <c r="H173" s="15"/>
      <c r="I173" s="67"/>
      <c r="J173" s="74"/>
      <c r="K173" s="66"/>
      <c r="L173" s="66"/>
      <c r="M173" s="73"/>
    </row>
    <row r="174" spans="1:14" x14ac:dyDescent="0.25">
      <c r="A174" s="42" t="s">
        <v>768</v>
      </c>
      <c r="B174" s="26" t="s">
        <v>629</v>
      </c>
      <c r="C174" s="26" t="s">
        <v>223</v>
      </c>
      <c r="D174" s="9">
        <v>6</v>
      </c>
      <c r="E174" s="64">
        <v>1.2999999999999999E-2</v>
      </c>
      <c r="F174" s="54">
        <v>1.0532999999999999E-2</v>
      </c>
      <c r="G174" s="54">
        <f t="shared" si="2"/>
        <v>2.4670000000000004E-3</v>
      </c>
      <c r="H174" s="15"/>
      <c r="I174" s="67"/>
      <c r="J174" s="74"/>
      <c r="K174" s="66"/>
      <c r="L174" s="66"/>
      <c r="M174" s="73"/>
    </row>
    <row r="175" spans="1:14" x14ac:dyDescent="0.25">
      <c r="A175" s="42" t="s">
        <v>780</v>
      </c>
      <c r="B175" s="26" t="s">
        <v>630</v>
      </c>
      <c r="C175" s="26" t="s">
        <v>480</v>
      </c>
      <c r="D175" s="9">
        <v>6</v>
      </c>
      <c r="E175" s="64">
        <v>2E-3</v>
      </c>
      <c r="F175" s="54">
        <v>1.6120000000000002E-3</v>
      </c>
      <c r="G175" s="54">
        <f t="shared" si="2"/>
        <v>3.8799999999999989E-4</v>
      </c>
      <c r="H175" s="15"/>
      <c r="I175" s="67"/>
      <c r="J175" s="74"/>
      <c r="K175" s="66"/>
      <c r="L175" s="66"/>
      <c r="M175" s="73"/>
    </row>
    <row r="176" spans="1:14" ht="22.5" x14ac:dyDescent="0.25">
      <c r="A176" s="42" t="s">
        <v>768</v>
      </c>
      <c r="B176" s="26" t="s">
        <v>631</v>
      </c>
      <c r="C176" s="26" t="s">
        <v>38</v>
      </c>
      <c r="D176" s="9">
        <v>6</v>
      </c>
      <c r="E176" s="64">
        <v>1.5E-3</v>
      </c>
      <c r="F176" s="54">
        <v>1.6080000000000001E-3</v>
      </c>
      <c r="G176" s="54">
        <f t="shared" si="2"/>
        <v>-1.0800000000000002E-4</v>
      </c>
      <c r="H176" s="15"/>
      <c r="I176" s="67"/>
      <c r="J176" s="74"/>
      <c r="K176" s="66"/>
      <c r="L176" s="66"/>
      <c r="M176" s="73"/>
    </row>
    <row r="177" spans="1:14" x14ac:dyDescent="0.25">
      <c r="A177" s="42" t="s">
        <v>768</v>
      </c>
      <c r="B177" s="26" t="s">
        <v>633</v>
      </c>
      <c r="C177" s="26" t="s">
        <v>481</v>
      </c>
      <c r="D177" s="9">
        <v>6</v>
      </c>
      <c r="E177" s="65">
        <v>4.0000000000000001E-3</v>
      </c>
      <c r="F177" s="54">
        <v>5.4619999999999998E-3</v>
      </c>
      <c r="G177" s="54">
        <f t="shared" si="2"/>
        <v>-1.4619999999999998E-3</v>
      </c>
      <c r="H177" s="15"/>
      <c r="I177" s="67"/>
      <c r="J177" s="74"/>
      <c r="K177" s="66"/>
      <c r="L177" s="66"/>
      <c r="M177" s="73"/>
    </row>
    <row r="178" spans="1:14" x14ac:dyDescent="0.25">
      <c r="A178" s="42" t="s">
        <v>768</v>
      </c>
      <c r="B178" s="26" t="s">
        <v>824</v>
      </c>
      <c r="C178" s="26" t="s">
        <v>791</v>
      </c>
      <c r="D178" s="9">
        <v>6</v>
      </c>
      <c r="E178" s="64">
        <v>3.8999999999999998E-3</v>
      </c>
      <c r="F178" s="54">
        <v>3.2280000000000004E-3</v>
      </c>
      <c r="G178" s="54">
        <f t="shared" si="2"/>
        <v>6.7199999999999942E-4</v>
      </c>
      <c r="H178" s="15"/>
      <c r="I178" s="67"/>
      <c r="J178" s="74"/>
      <c r="K178" s="66"/>
      <c r="L178" s="66"/>
      <c r="M178" s="73"/>
    </row>
    <row r="179" spans="1:14" ht="22.5" x14ac:dyDescent="0.25">
      <c r="A179" s="42" t="s">
        <v>768</v>
      </c>
      <c r="B179" s="26" t="s">
        <v>634</v>
      </c>
      <c r="C179" s="26" t="s">
        <v>205</v>
      </c>
      <c r="D179" s="9">
        <v>6</v>
      </c>
      <c r="E179" s="65">
        <v>3.3E-3</v>
      </c>
      <c r="F179" s="54">
        <v>3.114E-3</v>
      </c>
      <c r="G179" s="54">
        <f t="shared" si="2"/>
        <v>1.8599999999999997E-4</v>
      </c>
      <c r="H179" s="15"/>
      <c r="I179" s="67"/>
      <c r="J179" s="74"/>
      <c r="K179" s="66"/>
      <c r="L179" s="66"/>
      <c r="M179" s="73"/>
    </row>
    <row r="180" spans="1:14" ht="22.5" x14ac:dyDescent="0.25">
      <c r="A180" s="42" t="s">
        <v>768</v>
      </c>
      <c r="B180" s="26" t="s">
        <v>635</v>
      </c>
      <c r="C180" s="103" t="s">
        <v>411</v>
      </c>
      <c r="D180" s="9">
        <v>6</v>
      </c>
      <c r="E180" s="64">
        <v>5.0000000000000001E-3</v>
      </c>
      <c r="F180" s="54">
        <v>4.7800000000000004E-3</v>
      </c>
      <c r="G180" s="54">
        <f t="shared" si="2"/>
        <v>2.1999999999999971E-4</v>
      </c>
      <c r="H180" s="15"/>
      <c r="I180" s="67"/>
      <c r="J180" s="74"/>
      <c r="K180" s="66"/>
      <c r="L180" s="66"/>
      <c r="M180" s="73"/>
    </row>
    <row r="181" spans="1:14" ht="22.5" x14ac:dyDescent="0.25">
      <c r="A181" s="42" t="s">
        <v>768</v>
      </c>
      <c r="B181" s="26" t="s">
        <v>636</v>
      </c>
      <c r="C181" s="26" t="s">
        <v>27</v>
      </c>
      <c r="D181" s="9">
        <v>6</v>
      </c>
      <c r="E181" s="64">
        <v>1.2699999999999999E-2</v>
      </c>
      <c r="F181" s="54">
        <v>1.1642E-2</v>
      </c>
      <c r="G181" s="54">
        <f t="shared" si="2"/>
        <v>1.0579999999999999E-3</v>
      </c>
      <c r="H181" s="15"/>
      <c r="I181" s="67"/>
      <c r="J181" s="74"/>
      <c r="K181" s="66"/>
      <c r="L181" s="66"/>
      <c r="M181" s="73"/>
    </row>
    <row r="182" spans="1:14" ht="22.5" x14ac:dyDescent="0.25">
      <c r="A182" s="42" t="s">
        <v>768</v>
      </c>
      <c r="B182" s="26" t="s">
        <v>637</v>
      </c>
      <c r="C182" s="26" t="s">
        <v>27</v>
      </c>
      <c r="D182" s="9">
        <v>6</v>
      </c>
      <c r="E182" s="64">
        <v>5.0000000000000001E-3</v>
      </c>
      <c r="F182" s="54">
        <v>6.633E-3</v>
      </c>
      <c r="G182" s="54">
        <f t="shared" si="2"/>
        <v>-1.6329999999999999E-3</v>
      </c>
      <c r="H182" s="15"/>
      <c r="I182" s="67"/>
      <c r="J182" s="74"/>
      <c r="K182" s="66"/>
      <c r="L182" s="66"/>
      <c r="M182" s="73"/>
      <c r="N182" s="20"/>
    </row>
    <row r="183" spans="1:14" ht="22.5" x14ac:dyDescent="0.25">
      <c r="A183" s="42" t="s">
        <v>772</v>
      </c>
      <c r="B183" s="26" t="s">
        <v>638</v>
      </c>
      <c r="C183" s="26" t="s">
        <v>27</v>
      </c>
      <c r="D183" s="9">
        <v>6</v>
      </c>
      <c r="E183" s="64">
        <v>1.2E-2</v>
      </c>
      <c r="F183" s="54">
        <v>8.0649999999999993E-3</v>
      </c>
      <c r="G183" s="54">
        <f t="shared" si="2"/>
        <v>3.935000000000001E-3</v>
      </c>
      <c r="H183" s="15"/>
      <c r="I183" s="67"/>
      <c r="J183" s="74"/>
      <c r="K183" s="66"/>
      <c r="L183" s="66"/>
      <c r="M183" s="73"/>
    </row>
    <row r="184" spans="1:14" ht="22.5" x14ac:dyDescent="0.25">
      <c r="A184" s="42" t="s">
        <v>768</v>
      </c>
      <c r="B184" s="26" t="s">
        <v>639</v>
      </c>
      <c r="C184" s="26" t="s">
        <v>27</v>
      </c>
      <c r="D184" s="9">
        <v>6</v>
      </c>
      <c r="E184" s="64">
        <v>7.0000000000000001E-3</v>
      </c>
      <c r="F184" s="54">
        <v>6.5950000000000002E-3</v>
      </c>
      <c r="G184" s="54">
        <f t="shared" si="2"/>
        <v>4.0499999999999998E-4</v>
      </c>
      <c r="H184" s="15"/>
      <c r="I184" s="67"/>
      <c r="J184" s="74"/>
      <c r="K184" s="66"/>
      <c r="L184" s="66"/>
      <c r="M184" s="73"/>
      <c r="N184" s="20"/>
    </row>
    <row r="185" spans="1:14" x14ac:dyDescent="0.25">
      <c r="A185" s="42" t="s">
        <v>772</v>
      </c>
      <c r="B185" s="26" t="s">
        <v>400</v>
      </c>
      <c r="C185" s="26" t="s">
        <v>482</v>
      </c>
      <c r="D185" s="9">
        <v>6</v>
      </c>
      <c r="E185" s="64">
        <v>5.0000000000000001E-4</v>
      </c>
      <c r="F185" s="54">
        <v>5.9999999999999995E-5</v>
      </c>
      <c r="G185" s="54">
        <f t="shared" si="2"/>
        <v>4.4000000000000002E-4</v>
      </c>
      <c r="H185" s="15"/>
      <c r="I185" s="67"/>
      <c r="J185" s="74"/>
      <c r="K185" s="66"/>
      <c r="L185" s="66"/>
      <c r="M185" s="73"/>
    </row>
    <row r="186" spans="1:14" ht="22.5" x14ac:dyDescent="0.25">
      <c r="A186" s="42" t="s">
        <v>768</v>
      </c>
      <c r="B186" s="26" t="s">
        <v>640</v>
      </c>
      <c r="C186" s="26" t="s">
        <v>483</v>
      </c>
      <c r="D186" s="9">
        <v>6</v>
      </c>
      <c r="E186" s="64">
        <v>6.1999999999999998E-3</v>
      </c>
      <c r="F186" s="54">
        <v>6.6189999999999999E-3</v>
      </c>
      <c r="G186" s="54">
        <f t="shared" si="2"/>
        <v>-4.190000000000001E-4</v>
      </c>
      <c r="H186" s="15"/>
      <c r="I186" s="67"/>
      <c r="J186" s="74"/>
      <c r="K186" s="66"/>
      <c r="L186" s="66"/>
      <c r="M186" s="73"/>
    </row>
    <row r="187" spans="1:14" x14ac:dyDescent="0.25">
      <c r="A187" s="42" t="s">
        <v>768</v>
      </c>
      <c r="B187" s="26" t="s">
        <v>641</v>
      </c>
      <c r="C187" s="26" t="s">
        <v>236</v>
      </c>
      <c r="D187" s="9">
        <v>6</v>
      </c>
      <c r="E187" s="64">
        <v>3.0000000000000001E-3</v>
      </c>
      <c r="F187" s="54">
        <v>3.2490000000000002E-3</v>
      </c>
      <c r="G187" s="54">
        <f t="shared" si="2"/>
        <v>-2.4900000000000009E-4</v>
      </c>
      <c r="H187" s="15"/>
      <c r="I187" s="67"/>
      <c r="J187" s="74"/>
      <c r="K187" s="66"/>
      <c r="L187" s="66"/>
      <c r="M187" s="73"/>
    </row>
    <row r="188" spans="1:14" ht="56.25" x14ac:dyDescent="0.25">
      <c r="A188" s="42" t="s">
        <v>768</v>
      </c>
      <c r="B188" s="26" t="s">
        <v>642</v>
      </c>
      <c r="C188" s="103" t="s">
        <v>484</v>
      </c>
      <c r="D188" s="9">
        <v>6</v>
      </c>
      <c r="E188" s="65">
        <v>1.77E-2</v>
      </c>
      <c r="F188" s="54">
        <v>9.0020000000000013E-3</v>
      </c>
      <c r="G188" s="54">
        <f t="shared" si="2"/>
        <v>8.6979999999999991E-3</v>
      </c>
      <c r="H188" s="15"/>
      <c r="I188" s="67"/>
      <c r="J188" s="74"/>
      <c r="K188" s="66"/>
      <c r="L188" s="66"/>
      <c r="M188" s="73"/>
    </row>
    <row r="189" spans="1:14" x14ac:dyDescent="0.25">
      <c r="A189" s="42" t="s">
        <v>768</v>
      </c>
      <c r="B189" s="26" t="s">
        <v>643</v>
      </c>
      <c r="C189" s="26" t="s">
        <v>485</v>
      </c>
      <c r="D189" s="9">
        <v>6</v>
      </c>
      <c r="E189" s="64">
        <v>6.0000000000000001E-3</v>
      </c>
      <c r="F189" s="54">
        <v>3.836E-3</v>
      </c>
      <c r="G189" s="54">
        <f t="shared" si="2"/>
        <v>2.1640000000000001E-3</v>
      </c>
      <c r="H189" s="15"/>
      <c r="I189" s="67"/>
      <c r="J189" s="74"/>
      <c r="K189" s="66"/>
      <c r="L189" s="66"/>
      <c r="M189" s="73"/>
      <c r="N189" s="20"/>
    </row>
    <row r="190" spans="1:14" ht="22.5" x14ac:dyDescent="0.25">
      <c r="A190" s="62" t="s">
        <v>776</v>
      </c>
      <c r="B190" s="26" t="s">
        <v>24</v>
      </c>
      <c r="C190" s="26" t="s">
        <v>486</v>
      </c>
      <c r="D190" s="9">
        <v>6</v>
      </c>
      <c r="E190" s="64">
        <v>7.0000000000000001E-3</v>
      </c>
      <c r="F190" s="54">
        <v>7.2979999999999998E-3</v>
      </c>
      <c r="G190" s="54">
        <f t="shared" si="2"/>
        <v>-2.9799999999999965E-4</v>
      </c>
      <c r="H190" s="15"/>
      <c r="I190" s="67"/>
      <c r="J190" s="74"/>
      <c r="K190" s="66"/>
      <c r="L190" s="66"/>
      <c r="M190" s="83"/>
      <c r="N190" s="20"/>
    </row>
    <row r="191" spans="1:14" ht="22.5" x14ac:dyDescent="0.25">
      <c r="A191" s="44" t="s">
        <v>768</v>
      </c>
      <c r="B191" s="26" t="s">
        <v>644</v>
      </c>
      <c r="C191" s="26" t="s">
        <v>487</v>
      </c>
      <c r="D191" s="9">
        <v>6</v>
      </c>
      <c r="E191" s="64">
        <v>3.0999999999999999E-3</v>
      </c>
      <c r="F191" s="54">
        <v>2.0760000000000002E-3</v>
      </c>
      <c r="G191" s="54">
        <f t="shared" si="2"/>
        <v>1.0239999999999997E-3</v>
      </c>
      <c r="H191" s="15"/>
      <c r="I191" s="67"/>
      <c r="J191" s="74"/>
      <c r="K191" s="66"/>
      <c r="L191" s="66"/>
      <c r="M191" s="73"/>
      <c r="N191" s="20"/>
    </row>
    <row r="192" spans="1:14" ht="22.5" x14ac:dyDescent="0.25">
      <c r="A192" s="42" t="s">
        <v>768</v>
      </c>
      <c r="B192" s="26" t="s">
        <v>645</v>
      </c>
      <c r="C192" s="26" t="s">
        <v>43</v>
      </c>
      <c r="D192" s="9">
        <v>6</v>
      </c>
      <c r="E192" s="65">
        <v>8.7209999999999996E-3</v>
      </c>
      <c r="F192" s="54">
        <v>8.4060000000000003E-3</v>
      </c>
      <c r="G192" s="54">
        <f t="shared" si="2"/>
        <v>3.1499999999999931E-4</v>
      </c>
      <c r="H192" s="15"/>
      <c r="I192" s="67"/>
      <c r="J192" s="74"/>
      <c r="K192" s="66"/>
      <c r="L192" s="66"/>
      <c r="M192" s="73"/>
      <c r="N192" s="20"/>
    </row>
    <row r="193" spans="1:14" ht="22.5" x14ac:dyDescent="0.25">
      <c r="A193" s="42" t="s">
        <v>768</v>
      </c>
      <c r="B193" s="26" t="s">
        <v>646</v>
      </c>
      <c r="C193" s="26" t="s">
        <v>488</v>
      </c>
      <c r="D193" s="9">
        <v>6</v>
      </c>
      <c r="E193" s="64">
        <v>2.1000000000000003E-3</v>
      </c>
      <c r="F193" s="54">
        <v>1.8799999999999999E-3</v>
      </c>
      <c r="G193" s="54">
        <f t="shared" si="2"/>
        <v>2.2000000000000036E-4</v>
      </c>
      <c r="H193" s="15"/>
      <c r="I193" s="67"/>
      <c r="J193" s="74"/>
      <c r="K193" s="66"/>
      <c r="L193" s="66"/>
      <c r="M193" s="73"/>
      <c r="N193" s="20"/>
    </row>
    <row r="194" spans="1:14" ht="22.5" x14ac:dyDescent="0.25">
      <c r="A194" s="42" t="s">
        <v>768</v>
      </c>
      <c r="B194" s="26" t="s">
        <v>823</v>
      </c>
      <c r="C194" s="26" t="s">
        <v>790</v>
      </c>
      <c r="D194" s="9">
        <v>6</v>
      </c>
      <c r="E194" s="64">
        <v>4.9000000000000007E-3</v>
      </c>
      <c r="F194" s="54">
        <v>4.1570000000000001E-3</v>
      </c>
      <c r="G194" s="54">
        <f t="shared" si="2"/>
        <v>7.430000000000006E-4</v>
      </c>
      <c r="H194" s="15"/>
      <c r="I194" s="67"/>
      <c r="J194" s="74"/>
      <c r="K194" s="66"/>
      <c r="L194" s="66"/>
      <c r="M194" s="73"/>
      <c r="N194" s="20"/>
    </row>
    <row r="195" spans="1:14" x14ac:dyDescent="0.25">
      <c r="A195" s="42" t="s">
        <v>769</v>
      </c>
      <c r="B195" s="26" t="s">
        <v>647</v>
      </c>
      <c r="C195" s="26" t="s">
        <v>410</v>
      </c>
      <c r="D195" s="9">
        <v>6</v>
      </c>
      <c r="E195" s="64">
        <v>4.0000000000000001E-3</v>
      </c>
      <c r="F195" s="54">
        <v>5.2359999999999993E-3</v>
      </c>
      <c r="G195" s="54">
        <f t="shared" si="2"/>
        <v>-1.2359999999999993E-3</v>
      </c>
      <c r="H195" s="15"/>
      <c r="I195" s="67"/>
      <c r="J195" s="74"/>
      <c r="K195" s="66"/>
      <c r="L195" s="66"/>
      <c r="M195" s="73"/>
      <c r="N195" s="20"/>
    </row>
    <row r="196" spans="1:14" ht="22.5" x14ac:dyDescent="0.25">
      <c r="A196" s="42" t="s">
        <v>768</v>
      </c>
      <c r="B196" s="26" t="s">
        <v>161</v>
      </c>
      <c r="C196" s="26" t="s">
        <v>196</v>
      </c>
      <c r="D196" s="9">
        <v>6</v>
      </c>
      <c r="E196" s="64">
        <v>2.7000000000000001E-3</v>
      </c>
      <c r="F196" s="54">
        <v>2.5070000000000001E-3</v>
      </c>
      <c r="G196" s="54">
        <f t="shared" si="2"/>
        <v>1.9300000000000003E-4</v>
      </c>
      <c r="H196" s="15"/>
      <c r="I196" s="67"/>
      <c r="J196" s="74"/>
      <c r="K196" s="66"/>
      <c r="L196" s="66"/>
      <c r="M196" s="73"/>
      <c r="N196" s="20"/>
    </row>
    <row r="197" spans="1:14" ht="22.5" x14ac:dyDescent="0.25">
      <c r="A197" s="42" t="s">
        <v>775</v>
      </c>
      <c r="B197" s="26" t="s">
        <v>648</v>
      </c>
      <c r="C197" s="26" t="s">
        <v>489</v>
      </c>
      <c r="D197" s="9">
        <v>6</v>
      </c>
      <c r="E197" s="64">
        <v>2.8999999999999998E-3</v>
      </c>
      <c r="F197" s="54">
        <v>2.1489999999999999E-3</v>
      </c>
      <c r="G197" s="54">
        <f t="shared" si="2"/>
        <v>7.5099999999999993E-4</v>
      </c>
      <c r="H197" s="15"/>
      <c r="I197" s="67"/>
      <c r="J197" s="74"/>
      <c r="K197" s="66"/>
      <c r="L197" s="66"/>
      <c r="M197" s="73"/>
      <c r="N197" s="20"/>
    </row>
    <row r="198" spans="1:14" ht="22.5" x14ac:dyDescent="0.25">
      <c r="A198" s="42" t="s">
        <v>776</v>
      </c>
      <c r="B198" s="26" t="s">
        <v>649</v>
      </c>
      <c r="C198" s="26" t="s">
        <v>379</v>
      </c>
      <c r="D198" s="9">
        <v>6</v>
      </c>
      <c r="E198" s="65">
        <v>0</v>
      </c>
      <c r="F198" s="54">
        <v>3.6289999999999998E-3</v>
      </c>
      <c r="G198" s="54">
        <f t="shared" si="2"/>
        <v>-3.6289999999999998E-3</v>
      </c>
      <c r="H198" s="15"/>
      <c r="I198" s="67"/>
      <c r="J198" s="74"/>
      <c r="K198" s="66"/>
      <c r="L198" s="66"/>
      <c r="M198" s="73"/>
      <c r="N198" s="20"/>
    </row>
    <row r="199" spans="1:14" x14ac:dyDescent="0.25">
      <c r="A199" s="42" t="s">
        <v>768</v>
      </c>
      <c r="B199" s="26" t="s">
        <v>650</v>
      </c>
      <c r="C199" s="26" t="s">
        <v>490</v>
      </c>
      <c r="D199" s="9">
        <v>6</v>
      </c>
      <c r="E199" s="64">
        <v>4.0000000000000001E-3</v>
      </c>
      <c r="F199" s="54">
        <v>5.2320000000000005E-3</v>
      </c>
      <c r="G199" s="54">
        <f t="shared" si="2"/>
        <v>-1.2320000000000005E-3</v>
      </c>
      <c r="H199" s="15"/>
      <c r="I199" s="67"/>
      <c r="J199" s="74"/>
      <c r="K199" s="66"/>
      <c r="L199" s="66"/>
      <c r="M199" s="73"/>
      <c r="N199" s="20"/>
    </row>
    <row r="200" spans="1:14" ht="22.5" x14ac:dyDescent="0.25">
      <c r="A200" s="42" t="s">
        <v>775</v>
      </c>
      <c r="B200" s="26" t="s">
        <v>250</v>
      </c>
      <c r="C200" s="26" t="s">
        <v>259</v>
      </c>
      <c r="D200" s="9">
        <v>6</v>
      </c>
      <c r="E200" s="64">
        <v>4.0000000000000001E-3</v>
      </c>
      <c r="F200" s="54">
        <v>5.659E-3</v>
      </c>
      <c r="G200" s="54">
        <f t="shared" si="2"/>
        <v>-1.6589999999999999E-3</v>
      </c>
      <c r="H200" s="15"/>
      <c r="I200" s="67"/>
      <c r="J200" s="74"/>
      <c r="K200" s="66"/>
      <c r="L200" s="66"/>
      <c r="M200" s="73"/>
      <c r="N200" s="20"/>
    </row>
    <row r="201" spans="1:14" ht="22.5" x14ac:dyDescent="0.25">
      <c r="A201" s="42" t="s">
        <v>776</v>
      </c>
      <c r="B201" s="26" t="s">
        <v>402</v>
      </c>
      <c r="C201" s="26" t="s">
        <v>491</v>
      </c>
      <c r="D201" s="9">
        <v>6</v>
      </c>
      <c r="E201" s="64">
        <v>1.4399999999999999E-3</v>
      </c>
      <c r="F201" s="54">
        <v>5.7599999999999991E-4</v>
      </c>
      <c r="G201" s="54">
        <f t="shared" si="2"/>
        <v>8.6399999999999997E-4</v>
      </c>
      <c r="H201" s="15"/>
      <c r="I201" s="67"/>
      <c r="J201" s="74"/>
      <c r="K201" s="66"/>
      <c r="L201" s="66"/>
      <c r="M201" s="73"/>
      <c r="N201" s="20"/>
    </row>
    <row r="202" spans="1:14" ht="22.5" x14ac:dyDescent="0.25">
      <c r="A202" s="42" t="s">
        <v>776</v>
      </c>
      <c r="B202" s="26" t="s">
        <v>403</v>
      </c>
      <c r="C202" s="26" t="s">
        <v>492</v>
      </c>
      <c r="D202" s="9">
        <v>6</v>
      </c>
      <c r="E202" s="64">
        <v>1.4399999999999999E-3</v>
      </c>
      <c r="F202" s="54">
        <v>5.6599999999999999E-4</v>
      </c>
      <c r="G202" s="54">
        <f t="shared" si="2"/>
        <v>8.7399999999999989E-4</v>
      </c>
      <c r="H202" s="15"/>
      <c r="I202" s="67"/>
      <c r="J202" s="74"/>
      <c r="K202" s="66"/>
      <c r="L202" s="66"/>
      <c r="M202" s="83"/>
      <c r="N202" s="20"/>
    </row>
    <row r="203" spans="1:14" x14ac:dyDescent="0.25">
      <c r="A203" s="42" t="s">
        <v>772</v>
      </c>
      <c r="B203" s="26" t="s">
        <v>821</v>
      </c>
      <c r="C203" s="26" t="s">
        <v>788</v>
      </c>
      <c r="D203" s="9">
        <v>6</v>
      </c>
      <c r="E203" s="65">
        <v>6.4999999999999997E-3</v>
      </c>
      <c r="F203" s="54">
        <v>2.4429999999999999E-3</v>
      </c>
      <c r="G203" s="54">
        <f t="shared" si="2"/>
        <v>4.0569999999999998E-3</v>
      </c>
      <c r="H203" s="15"/>
      <c r="I203" s="67"/>
      <c r="J203" s="74"/>
      <c r="K203" s="66"/>
      <c r="L203" s="66"/>
      <c r="M203" s="73"/>
    </row>
    <row r="204" spans="1:14" ht="22.5" x14ac:dyDescent="0.25">
      <c r="A204" s="42" t="s">
        <v>768</v>
      </c>
      <c r="B204" s="26" t="s">
        <v>651</v>
      </c>
      <c r="C204" s="26" t="s">
        <v>198</v>
      </c>
      <c r="D204" s="9">
        <v>6</v>
      </c>
      <c r="E204" s="65">
        <v>1.2E-2</v>
      </c>
      <c r="F204" s="54">
        <v>1.4835000000000001E-2</v>
      </c>
      <c r="G204" s="54">
        <f t="shared" si="2"/>
        <v>-2.8350000000000007E-3</v>
      </c>
      <c r="H204" s="15"/>
      <c r="I204" s="67"/>
      <c r="J204" s="74"/>
      <c r="K204" s="66"/>
      <c r="L204" s="66"/>
      <c r="M204" s="73"/>
      <c r="N204" s="20"/>
    </row>
    <row r="205" spans="1:14" x14ac:dyDescent="0.25">
      <c r="A205" s="42" t="s">
        <v>768</v>
      </c>
      <c r="B205" s="26" t="s">
        <v>652</v>
      </c>
      <c r="C205" s="26" t="s">
        <v>493</v>
      </c>
      <c r="D205" s="9">
        <v>6</v>
      </c>
      <c r="E205" s="64">
        <v>3.8E-3</v>
      </c>
      <c r="F205" s="54">
        <v>2.189E-3</v>
      </c>
      <c r="G205" s="54">
        <f t="shared" si="2"/>
        <v>1.611E-3</v>
      </c>
      <c r="H205" s="15"/>
      <c r="I205" s="67"/>
      <c r="J205" s="74"/>
      <c r="K205" s="66"/>
      <c r="L205" s="66"/>
      <c r="M205" s="73"/>
    </row>
    <row r="206" spans="1:14" ht="22.5" x14ac:dyDescent="0.25">
      <c r="A206" s="42" t="s">
        <v>766</v>
      </c>
      <c r="B206" s="26" t="s">
        <v>653</v>
      </c>
      <c r="C206" s="26" t="s">
        <v>192</v>
      </c>
      <c r="D206" s="9">
        <v>6</v>
      </c>
      <c r="E206" s="64">
        <v>2.5000000000000001E-3</v>
      </c>
      <c r="F206" s="54">
        <v>2.5859999999999998E-3</v>
      </c>
      <c r="G206" s="54">
        <f t="shared" ref="G206:G269" si="3">E206-F206</f>
        <v>-8.5999999999999705E-5</v>
      </c>
      <c r="H206" s="15"/>
      <c r="I206" s="67"/>
      <c r="J206" s="74"/>
      <c r="K206" s="66"/>
      <c r="L206" s="66"/>
      <c r="M206" s="73"/>
      <c r="N206" s="20"/>
    </row>
    <row r="207" spans="1:14" x14ac:dyDescent="0.25">
      <c r="A207" s="42" t="s">
        <v>767</v>
      </c>
      <c r="B207" s="26" t="s">
        <v>654</v>
      </c>
      <c r="C207" s="26" t="s">
        <v>96</v>
      </c>
      <c r="D207" s="9">
        <v>6</v>
      </c>
      <c r="E207" s="64">
        <v>8.0000000000000002E-3</v>
      </c>
      <c r="F207" s="54">
        <v>4.666E-3</v>
      </c>
      <c r="G207" s="54">
        <f t="shared" si="3"/>
        <v>3.3340000000000002E-3</v>
      </c>
      <c r="H207" s="15"/>
      <c r="I207" s="67"/>
      <c r="J207" s="74"/>
      <c r="K207" s="66"/>
      <c r="L207" s="66"/>
      <c r="M207" s="73"/>
      <c r="N207" s="20"/>
    </row>
    <row r="208" spans="1:14" x14ac:dyDescent="0.25">
      <c r="A208" s="42" t="s">
        <v>767</v>
      </c>
      <c r="B208" s="26" t="s">
        <v>655</v>
      </c>
      <c r="C208" s="26" t="s">
        <v>494</v>
      </c>
      <c r="D208" s="9">
        <v>6</v>
      </c>
      <c r="E208" s="64">
        <v>1.0500000000000001E-2</v>
      </c>
      <c r="F208" s="54">
        <v>9.160999999999999E-3</v>
      </c>
      <c r="G208" s="54">
        <f t="shared" si="3"/>
        <v>1.3390000000000016E-3</v>
      </c>
      <c r="H208" s="15"/>
      <c r="I208" s="67"/>
      <c r="J208" s="74"/>
      <c r="K208" s="66"/>
      <c r="L208" s="66"/>
      <c r="M208" s="73"/>
    </row>
    <row r="209" spans="1:14" ht="22.5" x14ac:dyDescent="0.25">
      <c r="A209" s="42" t="s">
        <v>767</v>
      </c>
      <c r="B209" s="26" t="s">
        <v>657</v>
      </c>
      <c r="C209" s="26" t="s">
        <v>495</v>
      </c>
      <c r="D209" s="9">
        <v>6</v>
      </c>
      <c r="E209" s="64">
        <v>1.6500000000000001E-2</v>
      </c>
      <c r="F209" s="54">
        <v>5.9080000000000001E-3</v>
      </c>
      <c r="G209" s="54">
        <f t="shared" si="3"/>
        <v>1.0592000000000001E-2</v>
      </c>
      <c r="H209" s="15"/>
      <c r="I209" s="67"/>
      <c r="J209" s="74"/>
      <c r="K209" s="66"/>
      <c r="L209" s="66"/>
      <c r="M209" s="73"/>
    </row>
    <row r="210" spans="1:14" x14ac:dyDescent="0.25">
      <c r="A210" s="42" t="s">
        <v>767</v>
      </c>
      <c r="B210" s="26" t="s">
        <v>658</v>
      </c>
      <c r="C210" s="26" t="s">
        <v>496</v>
      </c>
      <c r="D210" s="9">
        <v>6</v>
      </c>
      <c r="E210" s="64">
        <v>6.4999999999999997E-3</v>
      </c>
      <c r="F210" s="54">
        <v>1.0111E-2</v>
      </c>
      <c r="G210" s="54">
        <f t="shared" si="3"/>
        <v>-3.6110000000000005E-3</v>
      </c>
      <c r="H210" s="15"/>
      <c r="I210" s="67"/>
      <c r="J210" s="74"/>
      <c r="K210" s="66"/>
      <c r="L210" s="66"/>
      <c r="M210" s="73"/>
    </row>
    <row r="211" spans="1:14" x14ac:dyDescent="0.25">
      <c r="A211" s="42" t="s">
        <v>774</v>
      </c>
      <c r="B211" s="26" t="s">
        <v>659</v>
      </c>
      <c r="C211" s="26" t="s">
        <v>34</v>
      </c>
      <c r="D211" s="9">
        <v>6</v>
      </c>
      <c r="E211" s="64">
        <v>8.5000000000000006E-3</v>
      </c>
      <c r="F211" s="54">
        <v>5.875E-3</v>
      </c>
      <c r="G211" s="54">
        <f t="shared" si="3"/>
        <v>2.6250000000000006E-3</v>
      </c>
      <c r="H211" s="15"/>
      <c r="I211" s="67"/>
      <c r="J211" s="74"/>
      <c r="K211" s="66"/>
      <c r="L211" s="66"/>
      <c r="M211" s="73"/>
    </row>
    <row r="212" spans="1:14" x14ac:dyDescent="0.25">
      <c r="A212" s="42" t="s">
        <v>774</v>
      </c>
      <c r="B212" s="26" t="s">
        <v>660</v>
      </c>
      <c r="C212" s="26" t="s">
        <v>29</v>
      </c>
      <c r="D212" s="9">
        <v>6</v>
      </c>
      <c r="E212" s="65">
        <v>4.0000000000000001E-3</v>
      </c>
      <c r="F212" s="54">
        <v>3.3110000000000001E-3</v>
      </c>
      <c r="G212" s="54">
        <f t="shared" si="3"/>
        <v>6.8899999999999994E-4</v>
      </c>
      <c r="H212" s="15"/>
      <c r="I212" s="67"/>
      <c r="J212" s="74"/>
      <c r="K212" s="66"/>
      <c r="L212" s="66"/>
      <c r="M212" s="83"/>
    </row>
    <row r="213" spans="1:14" x14ac:dyDescent="0.25">
      <c r="A213" s="42" t="s">
        <v>774</v>
      </c>
      <c r="B213" s="26" t="s">
        <v>661</v>
      </c>
      <c r="C213" s="26" t="s">
        <v>210</v>
      </c>
      <c r="D213" s="9">
        <v>6</v>
      </c>
      <c r="E213" s="65">
        <v>4.0000000000000001E-3</v>
      </c>
      <c r="F213" s="54">
        <v>4.2830000000000003E-3</v>
      </c>
      <c r="G213" s="54">
        <f t="shared" si="3"/>
        <v>-2.8300000000000027E-4</v>
      </c>
      <c r="H213" s="15"/>
      <c r="I213" s="67"/>
      <c r="J213" s="74"/>
      <c r="K213" s="66"/>
      <c r="L213" s="66"/>
      <c r="M213" s="83"/>
    </row>
    <row r="214" spans="1:14" x14ac:dyDescent="0.25">
      <c r="A214" s="42" t="s">
        <v>767</v>
      </c>
      <c r="B214" s="26" t="s">
        <v>662</v>
      </c>
      <c r="C214" s="26" t="s">
        <v>127</v>
      </c>
      <c r="D214" s="9">
        <v>6</v>
      </c>
      <c r="E214" s="64">
        <v>9.1999999999999998E-3</v>
      </c>
      <c r="F214" s="54">
        <v>8.3539999999999986E-3</v>
      </c>
      <c r="G214" s="54">
        <f t="shared" si="3"/>
        <v>8.4600000000000126E-4</v>
      </c>
      <c r="H214" s="15"/>
      <c r="I214" s="67"/>
      <c r="J214" s="74"/>
      <c r="K214" s="66"/>
      <c r="L214" s="66"/>
      <c r="M214" s="73"/>
    </row>
    <row r="215" spans="1:14" ht="22.5" x14ac:dyDescent="0.25">
      <c r="A215" s="42" t="s">
        <v>774</v>
      </c>
      <c r="B215" s="26" t="s">
        <v>663</v>
      </c>
      <c r="C215" s="26" t="s">
        <v>203</v>
      </c>
      <c r="D215" s="9">
        <v>6</v>
      </c>
      <c r="E215" s="64">
        <v>3.2000000000000002E-3</v>
      </c>
      <c r="F215" s="54">
        <v>2.7460000000000002E-3</v>
      </c>
      <c r="G215" s="54">
        <f t="shared" si="3"/>
        <v>4.5399999999999998E-4</v>
      </c>
      <c r="H215" s="15"/>
      <c r="I215" s="67"/>
      <c r="J215" s="74"/>
      <c r="K215" s="66"/>
      <c r="L215" s="66"/>
      <c r="M215" s="73"/>
    </row>
    <row r="216" spans="1:14" ht="22.5" x14ac:dyDescent="0.25">
      <c r="A216" s="42" t="s">
        <v>767</v>
      </c>
      <c r="B216" s="26" t="s">
        <v>664</v>
      </c>
      <c r="C216" s="26" t="s">
        <v>497</v>
      </c>
      <c r="D216" s="9">
        <v>6</v>
      </c>
      <c r="E216" s="64">
        <v>1.72E-2</v>
      </c>
      <c r="F216" s="54">
        <v>8.6140000000000001E-3</v>
      </c>
      <c r="G216" s="54">
        <f t="shared" si="3"/>
        <v>8.5859999999999999E-3</v>
      </c>
      <c r="H216" s="15"/>
      <c r="I216" s="67"/>
      <c r="J216" s="74"/>
      <c r="K216" s="66"/>
      <c r="L216" s="66"/>
      <c r="M216" s="73"/>
      <c r="N216" s="20"/>
    </row>
    <row r="217" spans="1:14" ht="22.5" x14ac:dyDescent="0.25">
      <c r="A217" s="42" t="s">
        <v>767</v>
      </c>
      <c r="B217" s="26" t="s">
        <v>665</v>
      </c>
      <c r="C217" s="26" t="s">
        <v>189</v>
      </c>
      <c r="D217" s="9">
        <v>6</v>
      </c>
      <c r="E217" s="64">
        <v>3.2000000000000002E-3</v>
      </c>
      <c r="F217" s="54">
        <v>1.1240000000000002E-3</v>
      </c>
      <c r="G217" s="54">
        <f t="shared" si="3"/>
        <v>2.0759999999999997E-3</v>
      </c>
      <c r="H217" s="15"/>
      <c r="I217" s="67"/>
      <c r="J217" s="74"/>
      <c r="K217" s="66"/>
      <c r="L217" s="66"/>
      <c r="M217" s="73"/>
    </row>
    <row r="218" spans="1:14" x14ac:dyDescent="0.25">
      <c r="A218" s="42" t="s">
        <v>767</v>
      </c>
      <c r="B218" s="26" t="s">
        <v>820</v>
      </c>
      <c r="C218" s="26" t="s">
        <v>787</v>
      </c>
      <c r="D218" s="9">
        <v>6</v>
      </c>
      <c r="E218" s="64">
        <v>1.7999999999999999E-2</v>
      </c>
      <c r="F218" s="54">
        <v>1.9356000000000002E-2</v>
      </c>
      <c r="G218" s="54">
        <f t="shared" si="3"/>
        <v>-1.356000000000003E-3</v>
      </c>
      <c r="H218" s="15"/>
      <c r="I218" s="67"/>
      <c r="J218" s="74"/>
      <c r="K218" s="66"/>
      <c r="L218" s="66"/>
      <c r="M218" s="73"/>
    </row>
    <row r="219" spans="1:14" ht="22.5" x14ac:dyDescent="0.25">
      <c r="A219" s="42" t="s">
        <v>766</v>
      </c>
      <c r="B219" s="26" t="s">
        <v>666</v>
      </c>
      <c r="C219" s="26" t="s">
        <v>498</v>
      </c>
      <c r="D219" s="9">
        <v>6</v>
      </c>
      <c r="E219" s="64">
        <v>0.02</v>
      </c>
      <c r="F219" s="54">
        <v>1.5339E-2</v>
      </c>
      <c r="G219" s="54">
        <f t="shared" si="3"/>
        <v>4.6610000000000002E-3</v>
      </c>
      <c r="H219" s="15"/>
      <c r="I219" s="67"/>
      <c r="J219" s="74"/>
      <c r="K219" s="66"/>
      <c r="L219" s="66"/>
      <c r="M219" s="83"/>
    </row>
    <row r="220" spans="1:14" ht="22.5" x14ac:dyDescent="0.25">
      <c r="A220" s="42" t="s">
        <v>767</v>
      </c>
      <c r="B220" s="26" t="s">
        <v>819</v>
      </c>
      <c r="C220" s="26" t="s">
        <v>786</v>
      </c>
      <c r="D220" s="9">
        <v>6</v>
      </c>
      <c r="E220" s="64">
        <v>0.01</v>
      </c>
      <c r="F220" s="54">
        <v>1.5555999999999999E-2</v>
      </c>
      <c r="G220" s="54">
        <f t="shared" si="3"/>
        <v>-5.5559999999999984E-3</v>
      </c>
      <c r="H220" s="15"/>
      <c r="I220" s="67"/>
      <c r="J220" s="74"/>
      <c r="K220" s="66"/>
      <c r="L220" s="66"/>
      <c r="M220" s="73"/>
    </row>
    <row r="221" spans="1:14" x14ac:dyDescent="0.25">
      <c r="A221" s="42" t="s">
        <v>766</v>
      </c>
      <c r="B221" s="26" t="s">
        <v>667</v>
      </c>
      <c r="C221" s="26" t="s">
        <v>499</v>
      </c>
      <c r="D221" s="9">
        <v>6</v>
      </c>
      <c r="E221" s="64">
        <v>2.2000000000000001E-3</v>
      </c>
      <c r="F221" s="54">
        <v>3.091E-3</v>
      </c>
      <c r="G221" s="54">
        <f t="shared" si="3"/>
        <v>-8.9099999999999987E-4</v>
      </c>
      <c r="H221" s="15"/>
      <c r="I221" s="67"/>
      <c r="J221" s="74"/>
      <c r="K221" s="66"/>
      <c r="L221" s="66"/>
      <c r="M221" s="73"/>
    </row>
    <row r="222" spans="1:14" x14ac:dyDescent="0.25">
      <c r="A222" s="42" t="s">
        <v>767</v>
      </c>
      <c r="B222" s="26" t="s">
        <v>668</v>
      </c>
      <c r="C222" s="26" t="s">
        <v>126</v>
      </c>
      <c r="D222" s="9">
        <v>6</v>
      </c>
      <c r="E222" s="64">
        <v>6.4999999999999997E-3</v>
      </c>
      <c r="F222" s="54">
        <v>3.065E-3</v>
      </c>
      <c r="G222" s="54">
        <f t="shared" si="3"/>
        <v>3.4349999999999997E-3</v>
      </c>
      <c r="H222" s="15"/>
      <c r="I222" s="67"/>
      <c r="J222" s="74"/>
      <c r="K222" s="66"/>
      <c r="L222" s="66"/>
      <c r="M222" s="73"/>
    </row>
    <row r="223" spans="1:14" ht="45" x14ac:dyDescent="0.25">
      <c r="A223" s="42" t="s">
        <v>767</v>
      </c>
      <c r="B223" s="26" t="s">
        <v>817</v>
      </c>
      <c r="C223" s="26" t="s">
        <v>785</v>
      </c>
      <c r="D223" s="9">
        <v>6</v>
      </c>
      <c r="E223" s="65">
        <v>1.8600000000000001E-3</v>
      </c>
      <c r="F223" s="54">
        <v>9.4799999999999995E-4</v>
      </c>
      <c r="G223" s="54">
        <f t="shared" si="3"/>
        <v>9.1200000000000016E-4</v>
      </c>
      <c r="H223" s="15"/>
      <c r="I223" s="67"/>
      <c r="J223" s="74"/>
      <c r="K223" s="66"/>
      <c r="L223" s="66"/>
      <c r="M223" s="73"/>
    </row>
    <row r="224" spans="1:14" ht="45" x14ac:dyDescent="0.25">
      <c r="A224" s="42" t="s">
        <v>774</v>
      </c>
      <c r="B224" s="26" t="s">
        <v>669</v>
      </c>
      <c r="C224" s="26" t="s">
        <v>500</v>
      </c>
      <c r="D224" s="9">
        <v>6</v>
      </c>
      <c r="E224" s="65">
        <v>2.1700000000000001E-2</v>
      </c>
      <c r="F224" s="54">
        <v>6.5789999999999998E-3</v>
      </c>
      <c r="G224" s="54">
        <f t="shared" si="3"/>
        <v>1.5121000000000001E-2</v>
      </c>
      <c r="H224" s="15"/>
      <c r="I224" s="67"/>
      <c r="J224" s="74"/>
      <c r="K224" s="66"/>
      <c r="L224" s="66"/>
      <c r="M224" s="73"/>
    </row>
    <row r="225" spans="1:13" ht="22.5" x14ac:dyDescent="0.25">
      <c r="A225" s="42" t="s">
        <v>767</v>
      </c>
      <c r="B225" s="26" t="s">
        <v>816</v>
      </c>
      <c r="C225" s="26" t="s">
        <v>784</v>
      </c>
      <c r="D225" s="9">
        <v>6</v>
      </c>
      <c r="E225" s="65">
        <v>1.2944000000000001E-2</v>
      </c>
      <c r="F225" s="54">
        <v>2.5070000000000001E-3</v>
      </c>
      <c r="G225" s="54">
        <f t="shared" si="3"/>
        <v>1.0437E-2</v>
      </c>
      <c r="H225" s="15"/>
      <c r="I225" s="67"/>
      <c r="J225" s="74"/>
      <c r="K225" s="66"/>
      <c r="L225" s="66"/>
      <c r="M225" s="73"/>
    </row>
    <row r="226" spans="1:13" ht="22.5" x14ac:dyDescent="0.25">
      <c r="A226" s="42" t="s">
        <v>774</v>
      </c>
      <c r="B226" s="26" t="s">
        <v>255</v>
      </c>
      <c r="C226" s="26" t="s">
        <v>263</v>
      </c>
      <c r="D226" s="9">
        <v>6</v>
      </c>
      <c r="E226" s="64">
        <v>5.0000000000000001E-3</v>
      </c>
      <c r="F226" s="54">
        <v>3.0670000000000003E-3</v>
      </c>
      <c r="G226" s="54">
        <f t="shared" si="3"/>
        <v>1.9329999999999998E-3</v>
      </c>
      <c r="H226" s="15"/>
      <c r="I226" s="67"/>
      <c r="J226" s="74"/>
      <c r="K226" s="66"/>
      <c r="L226" s="66"/>
      <c r="M226" s="78"/>
    </row>
    <row r="227" spans="1:13" ht="22.5" x14ac:dyDescent="0.25">
      <c r="A227" s="42" t="s">
        <v>781</v>
      </c>
      <c r="B227" s="26" t="s">
        <v>815</v>
      </c>
      <c r="C227" s="26" t="s">
        <v>783</v>
      </c>
      <c r="D227" s="9">
        <v>6</v>
      </c>
      <c r="E227" s="64">
        <v>7.4999999999999997E-3</v>
      </c>
      <c r="F227" s="54">
        <v>4.5799999999999999E-3</v>
      </c>
      <c r="G227" s="54">
        <f t="shared" si="3"/>
        <v>2.9199999999999999E-3</v>
      </c>
      <c r="H227" s="15"/>
      <c r="I227" s="67"/>
      <c r="J227" s="74"/>
      <c r="K227" s="66"/>
      <c r="L227" s="66"/>
      <c r="M227" s="73"/>
    </row>
    <row r="228" spans="1:13" ht="22.5" x14ac:dyDescent="0.25">
      <c r="A228" s="42" t="s">
        <v>781</v>
      </c>
      <c r="B228" s="26" t="s">
        <v>814</v>
      </c>
      <c r="C228" s="26" t="s">
        <v>782</v>
      </c>
      <c r="D228" s="9">
        <v>6</v>
      </c>
      <c r="E228" s="64">
        <v>6.6879999999999995E-3</v>
      </c>
      <c r="F228" s="54">
        <v>3.5000000000000001E-3</v>
      </c>
      <c r="G228" s="54">
        <f t="shared" si="3"/>
        <v>3.1879999999999994E-3</v>
      </c>
      <c r="H228" s="15"/>
      <c r="I228" s="67"/>
      <c r="J228" s="74"/>
      <c r="K228" s="66"/>
      <c r="L228" s="66"/>
      <c r="M228" s="73"/>
    </row>
    <row r="229" spans="1:13" ht="22.5" x14ac:dyDescent="0.25">
      <c r="A229" s="42" t="s">
        <v>767</v>
      </c>
      <c r="B229" s="26" t="s">
        <v>670</v>
      </c>
      <c r="C229" s="26" t="s">
        <v>501</v>
      </c>
      <c r="D229" s="9">
        <v>6</v>
      </c>
      <c r="E229" s="64">
        <v>1.3615E-2</v>
      </c>
      <c r="F229" s="54">
        <v>5.2129999999999998E-3</v>
      </c>
      <c r="G229" s="54">
        <f t="shared" si="3"/>
        <v>8.4019999999999997E-3</v>
      </c>
      <c r="H229" s="15"/>
      <c r="I229" s="67"/>
      <c r="J229" s="74"/>
      <c r="K229" s="66"/>
      <c r="L229" s="66"/>
      <c r="M229" s="88"/>
    </row>
    <row r="230" spans="1:13" x14ac:dyDescent="0.25">
      <c r="A230" s="42" t="s">
        <v>774</v>
      </c>
      <c r="B230" s="26" t="s">
        <v>671</v>
      </c>
      <c r="C230" s="26" t="s">
        <v>502</v>
      </c>
      <c r="D230" s="9">
        <v>6</v>
      </c>
      <c r="E230" s="64">
        <v>5.4999999999999997E-3</v>
      </c>
      <c r="F230" s="54">
        <v>7.9500000000000003E-4</v>
      </c>
      <c r="G230" s="54">
        <f t="shared" si="3"/>
        <v>4.705E-3</v>
      </c>
      <c r="H230" s="15"/>
      <c r="I230" s="67"/>
      <c r="J230" s="74"/>
      <c r="K230" s="66"/>
      <c r="L230" s="66"/>
      <c r="M230" s="89"/>
    </row>
    <row r="231" spans="1:13" ht="45" x14ac:dyDescent="0.25">
      <c r="A231" s="42" t="s">
        <v>766</v>
      </c>
      <c r="B231" s="26" t="s">
        <v>249</v>
      </c>
      <c r="C231" s="26" t="s">
        <v>447</v>
      </c>
      <c r="D231" s="9">
        <v>6</v>
      </c>
      <c r="E231" s="64">
        <v>9.300000000000001E-3</v>
      </c>
      <c r="F231" s="54">
        <v>6.0819999999999997E-3</v>
      </c>
      <c r="G231" s="54">
        <f t="shared" si="3"/>
        <v>3.2180000000000012E-3</v>
      </c>
      <c r="H231" s="15"/>
      <c r="I231" s="67"/>
      <c r="J231" s="74"/>
      <c r="K231" s="66"/>
      <c r="L231" s="66"/>
      <c r="M231" s="73"/>
    </row>
    <row r="232" spans="1:13" x14ac:dyDescent="0.25">
      <c r="A232" s="44" t="s">
        <v>766</v>
      </c>
      <c r="B232" s="26" t="s">
        <v>672</v>
      </c>
      <c r="C232" s="106" t="s">
        <v>503</v>
      </c>
      <c r="D232" s="9">
        <v>6</v>
      </c>
      <c r="E232" s="64">
        <v>1.2E-2</v>
      </c>
      <c r="F232" s="54">
        <v>3.8159999999999999E-3</v>
      </c>
      <c r="G232" s="54">
        <f t="shared" si="3"/>
        <v>8.1840000000000003E-3</v>
      </c>
      <c r="H232" s="15"/>
      <c r="I232" s="67"/>
      <c r="J232" s="74"/>
      <c r="K232" s="66"/>
      <c r="L232" s="66"/>
      <c r="M232" s="73"/>
    </row>
    <row r="233" spans="1:13" x14ac:dyDescent="0.25">
      <c r="A233" s="42" t="s">
        <v>768</v>
      </c>
      <c r="B233" s="26" t="s">
        <v>842</v>
      </c>
      <c r="C233" s="26" t="s">
        <v>808</v>
      </c>
      <c r="D233" s="9">
        <v>7</v>
      </c>
      <c r="E233" s="64">
        <v>1E-3</v>
      </c>
      <c r="F233" s="54">
        <v>1.5E-3</v>
      </c>
      <c r="G233" s="54">
        <f t="shared" si="3"/>
        <v>-5.0000000000000001E-4</v>
      </c>
      <c r="H233" s="15"/>
      <c r="I233" s="67"/>
      <c r="J233" s="74"/>
      <c r="K233" s="66"/>
      <c r="L233" s="66"/>
      <c r="M233" s="73"/>
    </row>
    <row r="234" spans="1:13" ht="22.5" x14ac:dyDescent="0.25">
      <c r="A234" s="42" t="s">
        <v>768</v>
      </c>
      <c r="B234" s="26" t="s">
        <v>673</v>
      </c>
      <c r="C234" s="26" t="s">
        <v>504</v>
      </c>
      <c r="D234" s="9">
        <v>7</v>
      </c>
      <c r="E234" s="64">
        <v>2.6999999999999999E-5</v>
      </c>
      <c r="F234" s="54">
        <v>1.9000000000000001E-5</v>
      </c>
      <c r="G234" s="54">
        <f t="shared" si="3"/>
        <v>7.9999999999999979E-6</v>
      </c>
      <c r="H234" s="15"/>
      <c r="I234" s="67"/>
      <c r="J234" s="74"/>
      <c r="K234" s="66"/>
      <c r="L234" s="66"/>
      <c r="M234" s="73"/>
    </row>
    <row r="235" spans="1:13" ht="22.5" x14ac:dyDescent="0.25">
      <c r="A235" s="42" t="s">
        <v>768</v>
      </c>
      <c r="B235" s="26" t="s">
        <v>674</v>
      </c>
      <c r="C235" s="26" t="s">
        <v>505</v>
      </c>
      <c r="D235" s="9">
        <v>7</v>
      </c>
      <c r="E235" s="64">
        <v>5.9999999999999995E-4</v>
      </c>
      <c r="F235" s="54">
        <v>9.0300000000000005E-4</v>
      </c>
      <c r="G235" s="54">
        <f t="shared" si="3"/>
        <v>-3.030000000000001E-4</v>
      </c>
      <c r="H235" s="15"/>
      <c r="I235" s="67"/>
      <c r="J235" s="74"/>
      <c r="K235" s="66"/>
      <c r="L235" s="66"/>
      <c r="M235" s="78"/>
    </row>
    <row r="236" spans="1:13" ht="22.5" x14ac:dyDescent="0.25">
      <c r="A236" s="42" t="s">
        <v>768</v>
      </c>
      <c r="B236" s="26" t="s">
        <v>675</v>
      </c>
      <c r="C236" s="26" t="s">
        <v>506</v>
      </c>
      <c r="D236" s="9">
        <v>7</v>
      </c>
      <c r="E236" s="64">
        <v>2.9999999999999997E-4</v>
      </c>
      <c r="F236" s="54">
        <v>2.7500000000000002E-4</v>
      </c>
      <c r="G236" s="54">
        <f t="shared" si="3"/>
        <v>2.4999999999999957E-5</v>
      </c>
      <c r="H236" s="15"/>
      <c r="I236" s="67"/>
      <c r="J236" s="74"/>
      <c r="K236" s="66"/>
      <c r="L236" s="66"/>
      <c r="M236" s="77"/>
    </row>
    <row r="237" spans="1:13" x14ac:dyDescent="0.25">
      <c r="A237" s="105" t="s">
        <v>768</v>
      </c>
      <c r="B237" s="26" t="s">
        <v>676</v>
      </c>
      <c r="C237" s="98" t="s">
        <v>507</v>
      </c>
      <c r="D237" s="9">
        <v>7</v>
      </c>
      <c r="E237" s="64">
        <v>2.9999999999999997E-4</v>
      </c>
      <c r="F237" s="54">
        <v>2.1699999999999999E-4</v>
      </c>
      <c r="G237" s="54">
        <f t="shared" si="3"/>
        <v>8.2999999999999985E-5</v>
      </c>
      <c r="H237" s="15"/>
      <c r="I237" s="67"/>
      <c r="J237" s="74"/>
      <c r="K237" s="66"/>
      <c r="L237" s="66"/>
      <c r="M237" s="73"/>
    </row>
    <row r="238" spans="1:13" ht="22.5" x14ac:dyDescent="0.25">
      <c r="A238" s="105" t="s">
        <v>768</v>
      </c>
      <c r="B238" s="26" t="s">
        <v>677</v>
      </c>
      <c r="C238" s="98" t="s">
        <v>508</v>
      </c>
      <c r="D238" s="9">
        <v>7</v>
      </c>
      <c r="E238" s="64">
        <v>1.1999999999999999E-3</v>
      </c>
      <c r="F238" s="54">
        <v>1.1249999999999999E-3</v>
      </c>
      <c r="G238" s="54">
        <f t="shared" si="3"/>
        <v>7.499999999999998E-5</v>
      </c>
      <c r="H238" s="15"/>
      <c r="I238" s="67"/>
      <c r="J238" s="74"/>
      <c r="K238" s="66"/>
      <c r="L238" s="66"/>
      <c r="M238" s="73"/>
    </row>
    <row r="239" spans="1:13" ht="23.25" x14ac:dyDescent="0.25">
      <c r="A239" s="105" t="s">
        <v>768</v>
      </c>
      <c r="B239" s="26" t="s">
        <v>909</v>
      </c>
      <c r="C239" s="98" t="s">
        <v>901</v>
      </c>
      <c r="D239" s="9">
        <v>7</v>
      </c>
      <c r="E239" s="64">
        <v>1.8E-3</v>
      </c>
      <c r="F239" s="54">
        <v>1.9970000000000001E-3</v>
      </c>
      <c r="G239" s="54">
        <f t="shared" si="3"/>
        <v>-1.9700000000000013E-4</v>
      </c>
      <c r="H239" s="15"/>
      <c r="I239" s="67"/>
      <c r="J239" s="74"/>
      <c r="K239" s="66"/>
      <c r="L239" s="66"/>
      <c r="M239" s="73"/>
    </row>
    <row r="240" spans="1:13" ht="23.25" x14ac:dyDescent="0.25">
      <c r="A240" s="100" t="s">
        <v>768</v>
      </c>
      <c r="B240" s="26" t="s">
        <v>678</v>
      </c>
      <c r="C240" s="101" t="s">
        <v>41</v>
      </c>
      <c r="D240" s="9">
        <v>7</v>
      </c>
      <c r="E240" s="64">
        <v>1.35E-4</v>
      </c>
      <c r="F240" s="54">
        <v>1.84E-4</v>
      </c>
      <c r="G240" s="54">
        <f t="shared" si="3"/>
        <v>-4.8999999999999998E-5</v>
      </c>
      <c r="H240" s="15"/>
      <c r="I240" s="67"/>
      <c r="J240" s="74"/>
      <c r="K240" s="66"/>
      <c r="L240" s="66"/>
      <c r="M240" s="78"/>
    </row>
    <row r="241" spans="1:13" ht="23.25" x14ac:dyDescent="0.25">
      <c r="A241" s="100" t="s">
        <v>768</v>
      </c>
      <c r="B241" s="26" t="s">
        <v>39</v>
      </c>
      <c r="C241" s="101" t="s">
        <v>412</v>
      </c>
      <c r="D241" s="9">
        <v>7</v>
      </c>
      <c r="E241" s="64">
        <v>1.2999999999999999E-3</v>
      </c>
      <c r="F241" s="54">
        <v>8.7199999999999995E-4</v>
      </c>
      <c r="G241" s="54">
        <f t="shared" si="3"/>
        <v>4.28E-4</v>
      </c>
      <c r="H241" s="15"/>
      <c r="I241" s="67"/>
      <c r="J241" s="74"/>
      <c r="K241" s="66"/>
      <c r="L241" s="66"/>
      <c r="M241" s="73"/>
    </row>
    <row r="242" spans="1:13" ht="22.5" x14ac:dyDescent="0.25">
      <c r="A242" s="107" t="s">
        <v>768</v>
      </c>
      <c r="B242" s="26" t="s">
        <v>679</v>
      </c>
      <c r="C242" s="108" t="s">
        <v>190</v>
      </c>
      <c r="D242" s="9">
        <v>7</v>
      </c>
      <c r="E242" s="64">
        <v>1.5E-3</v>
      </c>
      <c r="F242" s="54">
        <v>7.2300000000000001E-4</v>
      </c>
      <c r="G242" s="54">
        <f t="shared" si="3"/>
        <v>7.7700000000000002E-4</v>
      </c>
      <c r="H242" s="15"/>
      <c r="I242" s="67"/>
      <c r="J242" s="74"/>
      <c r="K242" s="66"/>
      <c r="L242" s="66"/>
      <c r="M242" s="73"/>
    </row>
    <row r="243" spans="1:13" x14ac:dyDescent="0.25">
      <c r="A243" s="107" t="s">
        <v>772</v>
      </c>
      <c r="B243" s="26" t="s">
        <v>680</v>
      </c>
      <c r="C243" s="108" t="s">
        <v>509</v>
      </c>
      <c r="D243" s="9">
        <v>7</v>
      </c>
      <c r="E243" s="64">
        <v>1.2999999999999999E-3</v>
      </c>
      <c r="F243" s="54">
        <v>9.0899999999999998E-4</v>
      </c>
      <c r="G243" s="54">
        <f t="shared" si="3"/>
        <v>3.9099999999999996E-4</v>
      </c>
      <c r="H243" s="15"/>
      <c r="I243" s="67"/>
      <c r="J243" s="74"/>
      <c r="K243" s="66"/>
      <c r="L243" s="66"/>
      <c r="M243" s="73"/>
    </row>
    <row r="244" spans="1:13" ht="22.5" x14ac:dyDescent="0.25">
      <c r="A244" s="69" t="s">
        <v>768</v>
      </c>
      <c r="B244" s="26" t="s">
        <v>681</v>
      </c>
      <c r="C244" s="51" t="s">
        <v>476</v>
      </c>
      <c r="D244" s="9">
        <v>7</v>
      </c>
      <c r="E244" s="64">
        <v>5.9999999999999995E-4</v>
      </c>
      <c r="F244" s="54">
        <v>5.4900000000000001E-4</v>
      </c>
      <c r="G244" s="54">
        <f t="shared" si="3"/>
        <v>5.0999999999999939E-5</v>
      </c>
      <c r="H244" s="15"/>
      <c r="I244" s="67"/>
      <c r="J244" s="74"/>
      <c r="K244" s="66"/>
      <c r="L244" s="66"/>
      <c r="M244" s="73"/>
    </row>
    <row r="245" spans="1:13" ht="22.5" x14ac:dyDescent="0.25">
      <c r="A245" s="69" t="s">
        <v>768</v>
      </c>
      <c r="B245" s="26" t="s">
        <v>682</v>
      </c>
      <c r="C245" s="51" t="s">
        <v>510</v>
      </c>
      <c r="D245" s="9">
        <v>7</v>
      </c>
      <c r="E245" s="64">
        <v>2.0000000000000001E-4</v>
      </c>
      <c r="F245" s="54">
        <v>2.43E-4</v>
      </c>
      <c r="G245" s="54">
        <f t="shared" si="3"/>
        <v>-4.2999999999999988E-5</v>
      </c>
      <c r="H245" s="15"/>
      <c r="I245" s="67"/>
      <c r="J245" s="74"/>
      <c r="K245" s="66"/>
      <c r="L245" s="66"/>
      <c r="M245" s="73"/>
    </row>
    <row r="246" spans="1:13" ht="22.5" x14ac:dyDescent="0.25">
      <c r="A246" s="69" t="s">
        <v>768</v>
      </c>
      <c r="B246" s="26" t="s">
        <v>683</v>
      </c>
      <c r="C246" s="51" t="s">
        <v>511</v>
      </c>
      <c r="D246" s="9">
        <v>7</v>
      </c>
      <c r="E246" s="65">
        <v>1.5E-3</v>
      </c>
      <c r="F246" s="54">
        <v>1.1439999999999998E-3</v>
      </c>
      <c r="G246" s="54">
        <f t="shared" si="3"/>
        <v>3.560000000000002E-4</v>
      </c>
      <c r="H246" s="15"/>
      <c r="I246" s="67"/>
      <c r="J246" s="74"/>
      <c r="K246" s="66"/>
      <c r="L246" s="66"/>
      <c r="M246" s="73"/>
    </row>
    <row r="247" spans="1:13" ht="22.5" x14ac:dyDescent="0.25">
      <c r="A247" s="69" t="s">
        <v>768</v>
      </c>
      <c r="B247" s="26" t="s">
        <v>684</v>
      </c>
      <c r="C247" s="51" t="s">
        <v>510</v>
      </c>
      <c r="D247" s="9">
        <v>7</v>
      </c>
      <c r="E247" s="64">
        <v>4.0000000000000002E-4</v>
      </c>
      <c r="F247" s="54">
        <v>3.4000000000000002E-4</v>
      </c>
      <c r="G247" s="54">
        <f t="shared" si="3"/>
        <v>5.9999999999999995E-5</v>
      </c>
      <c r="H247" s="15"/>
      <c r="I247" s="67"/>
      <c r="J247" s="74"/>
      <c r="K247" s="66"/>
      <c r="L247" s="66"/>
      <c r="M247" s="73"/>
    </row>
    <row r="248" spans="1:13" ht="23.25" x14ac:dyDescent="0.25">
      <c r="A248" s="102" t="s">
        <v>768</v>
      </c>
      <c r="B248" s="26" t="s">
        <v>685</v>
      </c>
      <c r="C248" s="101" t="s">
        <v>512</v>
      </c>
      <c r="D248" s="9">
        <v>7</v>
      </c>
      <c r="E248" s="53">
        <v>8.9999999999999998E-4</v>
      </c>
      <c r="F248" s="54">
        <v>8.9999999999999998E-4</v>
      </c>
      <c r="G248" s="54">
        <f t="shared" si="3"/>
        <v>0</v>
      </c>
      <c r="H248" s="15"/>
      <c r="I248" s="67"/>
      <c r="J248" s="74"/>
      <c r="K248" s="66"/>
      <c r="L248" s="66"/>
      <c r="M248" s="73"/>
    </row>
    <row r="249" spans="1:13" ht="23.25" x14ac:dyDescent="0.25">
      <c r="A249" s="102" t="s">
        <v>768</v>
      </c>
      <c r="B249" s="26" t="s">
        <v>268</v>
      </c>
      <c r="C249" s="101" t="s">
        <v>291</v>
      </c>
      <c r="D249" s="9">
        <v>7</v>
      </c>
      <c r="E249" s="53">
        <v>1.5E-3</v>
      </c>
      <c r="F249" s="54">
        <v>1.4840000000000001E-3</v>
      </c>
      <c r="G249" s="54">
        <f t="shared" si="3"/>
        <v>1.5999999999999955E-5</v>
      </c>
      <c r="H249" s="15"/>
      <c r="I249" s="67"/>
      <c r="J249" s="74"/>
      <c r="K249" s="66"/>
      <c r="L249" s="66"/>
      <c r="M249" s="73"/>
    </row>
    <row r="250" spans="1:13" ht="23.25" x14ac:dyDescent="0.25">
      <c r="A250" s="102" t="s">
        <v>768</v>
      </c>
      <c r="B250" s="26" t="s">
        <v>46</v>
      </c>
      <c r="C250" s="101" t="s">
        <v>289</v>
      </c>
      <c r="D250" s="9">
        <v>7</v>
      </c>
      <c r="E250" s="53">
        <v>4.0000000000000001E-3</v>
      </c>
      <c r="F250" s="54">
        <v>1.46E-4</v>
      </c>
      <c r="G250" s="54">
        <f t="shared" si="3"/>
        <v>3.8540000000000002E-3</v>
      </c>
      <c r="H250" s="15"/>
      <c r="I250" s="67"/>
      <c r="J250" s="74"/>
      <c r="K250" s="66"/>
      <c r="L250" s="66"/>
      <c r="M250" s="73"/>
    </row>
    <row r="251" spans="1:13" ht="23.25" x14ac:dyDescent="0.25">
      <c r="A251" s="102" t="s">
        <v>768</v>
      </c>
      <c r="B251" s="26" t="s">
        <v>686</v>
      </c>
      <c r="C251" s="101" t="s">
        <v>195</v>
      </c>
      <c r="D251" s="9">
        <v>7</v>
      </c>
      <c r="E251" s="53">
        <v>2.9999999999999997E-4</v>
      </c>
      <c r="F251" s="54">
        <v>2.7100000000000003E-4</v>
      </c>
      <c r="G251" s="54">
        <f t="shared" si="3"/>
        <v>2.8999999999999946E-5</v>
      </c>
      <c r="H251" s="15"/>
      <c r="I251" s="67"/>
      <c r="J251" s="74"/>
      <c r="K251" s="66"/>
      <c r="L251" s="66"/>
      <c r="M251" s="73"/>
    </row>
    <row r="252" spans="1:13" ht="22.5" x14ac:dyDescent="0.25">
      <c r="A252" s="42" t="s">
        <v>768</v>
      </c>
      <c r="B252" s="26" t="s">
        <v>687</v>
      </c>
      <c r="C252" s="26" t="s">
        <v>197</v>
      </c>
      <c r="D252" s="9">
        <v>7</v>
      </c>
      <c r="E252" s="64">
        <v>6.9999999999999999E-4</v>
      </c>
      <c r="F252" s="54">
        <v>5.5200000000000008E-4</v>
      </c>
      <c r="G252" s="54">
        <f t="shared" si="3"/>
        <v>1.4799999999999991E-4</v>
      </c>
      <c r="H252" s="15"/>
      <c r="I252" s="67"/>
      <c r="J252" s="74"/>
      <c r="K252" s="66"/>
      <c r="L252" s="66"/>
      <c r="M252" s="83"/>
    </row>
    <row r="253" spans="1:13" ht="22.5" x14ac:dyDescent="0.25">
      <c r="A253" s="42" t="s">
        <v>768</v>
      </c>
      <c r="B253" s="26" t="s">
        <v>688</v>
      </c>
      <c r="C253" s="26" t="s">
        <v>513</v>
      </c>
      <c r="D253" s="9">
        <v>7</v>
      </c>
      <c r="E253" s="64">
        <v>8.0000000000000004E-4</v>
      </c>
      <c r="F253" s="54">
        <v>6.1399999999999996E-4</v>
      </c>
      <c r="G253" s="54">
        <f t="shared" si="3"/>
        <v>1.8600000000000008E-4</v>
      </c>
      <c r="H253" s="15"/>
      <c r="I253" s="67"/>
      <c r="J253" s="74"/>
      <c r="K253" s="66"/>
      <c r="L253" s="66"/>
      <c r="M253" s="73"/>
    </row>
    <row r="254" spans="1:13" ht="22.5" x14ac:dyDescent="0.25">
      <c r="A254" s="42" t="s">
        <v>768</v>
      </c>
      <c r="B254" s="26" t="s">
        <v>910</v>
      </c>
      <c r="C254" s="26" t="s">
        <v>902</v>
      </c>
      <c r="D254" s="9">
        <v>7</v>
      </c>
      <c r="E254" s="64">
        <v>1.4999999999999999E-4</v>
      </c>
      <c r="F254" s="54">
        <v>7.7999999999999999E-5</v>
      </c>
      <c r="G254" s="54">
        <f t="shared" si="3"/>
        <v>7.1999999999999988E-5</v>
      </c>
      <c r="H254" s="15"/>
      <c r="I254" s="67"/>
      <c r="J254" s="74"/>
      <c r="K254" s="66"/>
      <c r="L254" s="66"/>
      <c r="M254" s="73"/>
    </row>
    <row r="255" spans="1:13" x14ac:dyDescent="0.25">
      <c r="A255" s="42" t="s">
        <v>768</v>
      </c>
      <c r="B255" s="26" t="s">
        <v>604</v>
      </c>
      <c r="C255" s="26" t="s">
        <v>471</v>
      </c>
      <c r="D255" s="9">
        <v>7</v>
      </c>
      <c r="E255" s="64">
        <v>2E-3</v>
      </c>
      <c r="F255" s="54">
        <v>1.189E-3</v>
      </c>
      <c r="G255" s="54">
        <f t="shared" si="3"/>
        <v>8.1100000000000009E-4</v>
      </c>
      <c r="H255" s="15"/>
      <c r="I255" s="67"/>
      <c r="J255" s="74"/>
      <c r="K255" s="66"/>
      <c r="L255" s="66"/>
      <c r="M255" s="72"/>
    </row>
    <row r="256" spans="1:13" ht="22.5" x14ac:dyDescent="0.25">
      <c r="A256" s="42" t="s">
        <v>768</v>
      </c>
      <c r="B256" s="26" t="s">
        <v>689</v>
      </c>
      <c r="C256" s="26" t="s">
        <v>44</v>
      </c>
      <c r="D256" s="9">
        <v>7</v>
      </c>
      <c r="E256" s="64">
        <v>1.5E-3</v>
      </c>
      <c r="F256" s="54">
        <v>4.3909999999999999E-3</v>
      </c>
      <c r="G256" s="54">
        <f t="shared" si="3"/>
        <v>-2.8909999999999999E-3</v>
      </c>
      <c r="H256" s="15"/>
      <c r="I256" s="67"/>
      <c r="J256" s="74"/>
      <c r="K256" s="66"/>
      <c r="L256" s="66"/>
      <c r="M256" s="72"/>
    </row>
    <row r="257" spans="1:14" ht="22.5" x14ac:dyDescent="0.25">
      <c r="A257" s="42" t="s">
        <v>768</v>
      </c>
      <c r="B257" s="26" t="s">
        <v>690</v>
      </c>
      <c r="C257" s="26" t="s">
        <v>204</v>
      </c>
      <c r="D257" s="9">
        <v>7</v>
      </c>
      <c r="E257" s="65">
        <v>5.0000000000000001E-4</v>
      </c>
      <c r="F257" s="54">
        <v>5.5400000000000002E-4</v>
      </c>
      <c r="G257" s="54">
        <f t="shared" si="3"/>
        <v>-5.4000000000000012E-5</v>
      </c>
      <c r="H257" s="15"/>
      <c r="I257" s="67"/>
      <c r="J257" s="74"/>
      <c r="K257" s="66"/>
      <c r="L257" s="66"/>
      <c r="M257" s="73"/>
    </row>
    <row r="258" spans="1:14" ht="22.5" x14ac:dyDescent="0.25">
      <c r="A258" s="42" t="s">
        <v>768</v>
      </c>
      <c r="B258" s="26" t="s">
        <v>911</v>
      </c>
      <c r="C258" s="26" t="s">
        <v>472</v>
      </c>
      <c r="D258" s="9">
        <v>7</v>
      </c>
      <c r="E258" s="64">
        <v>3.5000000000000001E-3</v>
      </c>
      <c r="F258" s="54">
        <v>2.3290000000000003E-3</v>
      </c>
      <c r="G258" s="54">
        <f t="shared" si="3"/>
        <v>1.1709999999999997E-3</v>
      </c>
      <c r="H258" s="15"/>
      <c r="I258" s="67"/>
      <c r="J258" s="74"/>
      <c r="K258" s="66"/>
      <c r="L258" s="66"/>
      <c r="M258" s="73"/>
    </row>
    <row r="259" spans="1:14" x14ac:dyDescent="0.25">
      <c r="A259" s="42" t="s">
        <v>768</v>
      </c>
      <c r="B259" s="26" t="s">
        <v>912</v>
      </c>
      <c r="C259" s="26" t="s">
        <v>903</v>
      </c>
      <c r="D259" s="9">
        <v>7</v>
      </c>
      <c r="E259" s="65">
        <v>1E-3</v>
      </c>
      <c r="F259" s="54">
        <v>2.8159999999999999E-3</v>
      </c>
      <c r="G259" s="54">
        <f t="shared" si="3"/>
        <v>-1.8159999999999999E-3</v>
      </c>
      <c r="H259" s="15"/>
      <c r="I259" s="67"/>
      <c r="J259" s="74"/>
      <c r="K259" s="66"/>
      <c r="L259" s="66"/>
      <c r="M259" s="73"/>
    </row>
    <row r="260" spans="1:14" ht="22.5" x14ac:dyDescent="0.25">
      <c r="A260" s="42" t="s">
        <v>780</v>
      </c>
      <c r="B260" s="26" t="s">
        <v>841</v>
      </c>
      <c r="C260" s="26" t="s">
        <v>514</v>
      </c>
      <c r="D260" s="9">
        <v>7</v>
      </c>
      <c r="E260" s="64">
        <v>1.6000000000000001E-3</v>
      </c>
      <c r="F260" s="54">
        <v>1.129E-3</v>
      </c>
      <c r="G260" s="54">
        <f t="shared" si="3"/>
        <v>4.7100000000000006E-4</v>
      </c>
      <c r="H260" s="15"/>
      <c r="I260" s="67"/>
      <c r="J260" s="74"/>
      <c r="K260" s="66"/>
      <c r="L260" s="66"/>
      <c r="M260" s="73"/>
    </row>
    <row r="261" spans="1:14" ht="22.5" x14ac:dyDescent="0.25">
      <c r="A261" s="42" t="s">
        <v>768</v>
      </c>
      <c r="B261" s="26" t="s">
        <v>691</v>
      </c>
      <c r="C261" s="26" t="s">
        <v>515</v>
      </c>
      <c r="D261" s="9">
        <v>7</v>
      </c>
      <c r="E261" s="64">
        <v>2.9999999999999997E-4</v>
      </c>
      <c r="F261" s="54">
        <v>1.1300000000000001E-4</v>
      </c>
      <c r="G261" s="54">
        <f t="shared" si="3"/>
        <v>1.8699999999999996E-4</v>
      </c>
      <c r="H261" s="15"/>
      <c r="I261" s="67"/>
      <c r="J261" s="74"/>
      <c r="K261" s="66"/>
      <c r="L261" s="66"/>
      <c r="M261" s="73"/>
    </row>
    <row r="262" spans="1:14" ht="22.5" x14ac:dyDescent="0.25">
      <c r="A262" s="42" t="s">
        <v>768</v>
      </c>
      <c r="B262" s="26" t="s">
        <v>692</v>
      </c>
      <c r="C262" s="26" t="s">
        <v>516</v>
      </c>
      <c r="D262" s="9">
        <v>7</v>
      </c>
      <c r="E262" s="64">
        <v>5.9999999999999995E-5</v>
      </c>
      <c r="F262" s="54">
        <v>4.0000000000000003E-5</v>
      </c>
      <c r="G262" s="54">
        <f t="shared" si="3"/>
        <v>1.9999999999999991E-5</v>
      </c>
      <c r="H262" s="15"/>
      <c r="I262" s="67"/>
      <c r="J262" s="74"/>
      <c r="K262" s="66"/>
      <c r="L262" s="66"/>
      <c r="M262" s="73"/>
    </row>
    <row r="263" spans="1:14" ht="22.5" x14ac:dyDescent="0.25">
      <c r="A263" s="42" t="s">
        <v>768</v>
      </c>
      <c r="B263" s="26" t="s">
        <v>693</v>
      </c>
      <c r="C263" s="26" t="s">
        <v>208</v>
      </c>
      <c r="D263" s="9">
        <v>7</v>
      </c>
      <c r="E263" s="64">
        <v>2.0000000000000001E-4</v>
      </c>
      <c r="F263" s="54">
        <v>1.4999999999999999E-4</v>
      </c>
      <c r="G263" s="54">
        <f t="shared" si="3"/>
        <v>5.0000000000000023E-5</v>
      </c>
      <c r="H263" s="15"/>
      <c r="I263" s="67"/>
      <c r="J263" s="74"/>
      <c r="K263" s="66"/>
      <c r="L263" s="66"/>
      <c r="M263" s="73"/>
      <c r="N263" s="20"/>
    </row>
    <row r="264" spans="1:14" ht="22.5" x14ac:dyDescent="0.25">
      <c r="A264" s="42" t="s">
        <v>772</v>
      </c>
      <c r="B264" s="26" t="s">
        <v>694</v>
      </c>
      <c r="C264" s="26" t="s">
        <v>211</v>
      </c>
      <c r="D264" s="9">
        <v>7</v>
      </c>
      <c r="E264" s="65">
        <v>4.0000000000000001E-3</v>
      </c>
      <c r="F264" s="54">
        <v>2.0000000000000001E-4</v>
      </c>
      <c r="G264" s="54">
        <f t="shared" si="3"/>
        <v>3.8E-3</v>
      </c>
      <c r="H264" s="15"/>
      <c r="I264" s="67"/>
      <c r="J264" s="74"/>
      <c r="K264" s="66"/>
      <c r="L264" s="66"/>
      <c r="M264" s="73"/>
      <c r="N264" s="20"/>
    </row>
    <row r="265" spans="1:14" ht="22.5" x14ac:dyDescent="0.25">
      <c r="A265" s="42" t="s">
        <v>772</v>
      </c>
      <c r="B265" s="26" t="s">
        <v>695</v>
      </c>
      <c r="C265" s="26" t="s">
        <v>211</v>
      </c>
      <c r="D265" s="9">
        <v>7</v>
      </c>
      <c r="E265" s="64">
        <v>6.9999999999999999E-4</v>
      </c>
      <c r="F265" s="54">
        <v>1.8599999999999999E-4</v>
      </c>
      <c r="G265" s="54">
        <f t="shared" si="3"/>
        <v>5.1400000000000003E-4</v>
      </c>
      <c r="H265" s="15"/>
      <c r="I265" s="67"/>
      <c r="J265" s="74"/>
      <c r="K265" s="66"/>
      <c r="L265" s="66"/>
      <c r="M265" s="73"/>
      <c r="N265" s="20"/>
    </row>
    <row r="266" spans="1:14" ht="22.5" x14ac:dyDescent="0.25">
      <c r="A266" s="42" t="s">
        <v>768</v>
      </c>
      <c r="B266" s="26" t="s">
        <v>696</v>
      </c>
      <c r="C266" s="26" t="s">
        <v>212</v>
      </c>
      <c r="D266" s="9">
        <v>7</v>
      </c>
      <c r="E266" s="64">
        <v>2E-3</v>
      </c>
      <c r="F266" s="54">
        <v>1.181E-3</v>
      </c>
      <c r="G266" s="54">
        <f t="shared" si="3"/>
        <v>8.1900000000000007E-4</v>
      </c>
      <c r="H266" s="15"/>
      <c r="I266" s="67"/>
      <c r="J266" s="74"/>
      <c r="K266" s="66"/>
      <c r="L266" s="66"/>
      <c r="M266" s="73"/>
    </row>
    <row r="267" spans="1:14" ht="22.5" x14ac:dyDescent="0.25">
      <c r="A267" s="42" t="s">
        <v>768</v>
      </c>
      <c r="B267" s="26" t="s">
        <v>182</v>
      </c>
      <c r="C267" s="26" t="s">
        <v>246</v>
      </c>
      <c r="D267" s="9">
        <v>7</v>
      </c>
      <c r="E267" s="64">
        <v>1.5E-3</v>
      </c>
      <c r="F267" s="54">
        <v>2.0859999999999997E-3</v>
      </c>
      <c r="G267" s="54">
        <f t="shared" si="3"/>
        <v>-5.8599999999999972E-4</v>
      </c>
      <c r="H267" s="15"/>
      <c r="I267" s="67"/>
      <c r="J267" s="74"/>
      <c r="K267" s="66"/>
      <c r="L267" s="66"/>
      <c r="M267" s="73"/>
    </row>
    <row r="268" spans="1:14" ht="22.5" x14ac:dyDescent="0.25">
      <c r="A268" s="42" t="s">
        <v>768</v>
      </c>
      <c r="B268" s="26" t="s">
        <v>697</v>
      </c>
      <c r="C268" s="103" t="s">
        <v>517</v>
      </c>
      <c r="D268" s="9">
        <v>7</v>
      </c>
      <c r="E268" s="64">
        <v>1.2999999999999999E-3</v>
      </c>
      <c r="F268" s="54">
        <v>2.356E-3</v>
      </c>
      <c r="G268" s="54">
        <f t="shared" si="3"/>
        <v>-1.0560000000000001E-3</v>
      </c>
      <c r="H268" s="15"/>
      <c r="I268" s="67"/>
      <c r="J268" s="74"/>
      <c r="K268" s="66"/>
      <c r="L268" s="66"/>
      <c r="M268" s="73"/>
    </row>
    <row r="269" spans="1:14" ht="22.5" x14ac:dyDescent="0.25">
      <c r="A269" s="42" t="s">
        <v>13</v>
      </c>
      <c r="B269" s="26" t="s">
        <v>698</v>
      </c>
      <c r="C269" s="26" t="s">
        <v>200</v>
      </c>
      <c r="D269" s="9">
        <v>7</v>
      </c>
      <c r="E269" s="65">
        <v>4.0000000000000002E-4</v>
      </c>
      <c r="F269" s="54">
        <v>3.6699999999999998E-4</v>
      </c>
      <c r="G269" s="54">
        <f t="shared" si="3"/>
        <v>3.3000000000000043E-5</v>
      </c>
      <c r="H269" s="15"/>
      <c r="I269" s="67"/>
      <c r="J269" s="74"/>
      <c r="K269" s="66"/>
      <c r="L269" s="66"/>
      <c r="M269" s="73"/>
    </row>
    <row r="270" spans="1:14" ht="22.5" x14ac:dyDescent="0.25">
      <c r="A270" s="42" t="s">
        <v>768</v>
      </c>
      <c r="B270" s="26" t="s">
        <v>699</v>
      </c>
      <c r="C270" s="26" t="s">
        <v>518</v>
      </c>
      <c r="D270" s="9">
        <v>7</v>
      </c>
      <c r="E270" s="64">
        <v>1.6999999999999999E-3</v>
      </c>
      <c r="F270" s="54">
        <v>1.807E-3</v>
      </c>
      <c r="G270" s="54">
        <f t="shared" ref="G270:G333" si="4">E270-F270</f>
        <v>-1.0700000000000011E-4</v>
      </c>
      <c r="H270" s="15"/>
      <c r="I270" s="67"/>
      <c r="J270" s="74"/>
      <c r="K270" s="66"/>
      <c r="L270" s="66"/>
      <c r="M270" s="72"/>
    </row>
    <row r="271" spans="1:14" ht="22.5" x14ac:dyDescent="0.25">
      <c r="A271" s="42" t="s">
        <v>780</v>
      </c>
      <c r="B271" s="26" t="s">
        <v>700</v>
      </c>
      <c r="C271" s="26" t="s">
        <v>519</v>
      </c>
      <c r="D271" s="9">
        <v>7</v>
      </c>
      <c r="E271" s="64">
        <v>1E-3</v>
      </c>
      <c r="F271" s="54">
        <v>7.9500000000000003E-4</v>
      </c>
      <c r="G271" s="54">
        <f t="shared" si="4"/>
        <v>2.05E-4</v>
      </c>
      <c r="H271" s="15"/>
      <c r="I271" s="67"/>
      <c r="J271" s="74"/>
      <c r="K271" s="66"/>
      <c r="L271" s="66"/>
      <c r="M271" s="72"/>
      <c r="N271" s="20"/>
    </row>
    <row r="272" spans="1:14" ht="45" x14ac:dyDescent="0.25">
      <c r="A272" s="42" t="s">
        <v>768</v>
      </c>
      <c r="B272" s="26" t="s">
        <v>840</v>
      </c>
      <c r="C272" s="26" t="s">
        <v>47</v>
      </c>
      <c r="D272" s="9">
        <v>7</v>
      </c>
      <c r="E272" s="64">
        <v>1.4999999999999999E-5</v>
      </c>
      <c r="F272" s="54">
        <v>3.0000000000000001E-6</v>
      </c>
      <c r="G272" s="54">
        <f t="shared" si="4"/>
        <v>1.1999999999999999E-5</v>
      </c>
      <c r="H272" s="15"/>
      <c r="I272" s="67"/>
      <c r="J272" s="74"/>
      <c r="K272" s="66"/>
      <c r="L272" s="66"/>
      <c r="M272" s="72"/>
      <c r="N272" s="20"/>
    </row>
    <row r="273" spans="1:14" ht="45" x14ac:dyDescent="0.25">
      <c r="A273" s="42" t="s">
        <v>768</v>
      </c>
      <c r="B273" s="26" t="s">
        <v>701</v>
      </c>
      <c r="C273" s="26" t="s">
        <v>47</v>
      </c>
      <c r="D273" s="9">
        <v>7</v>
      </c>
      <c r="E273" s="64">
        <v>1.4999999999999999E-5</v>
      </c>
      <c r="F273" s="54">
        <v>1.2E-5</v>
      </c>
      <c r="G273" s="54">
        <f t="shared" si="4"/>
        <v>2.9999999999999984E-6</v>
      </c>
      <c r="H273" s="15"/>
      <c r="I273" s="67"/>
      <c r="J273" s="74"/>
      <c r="K273" s="66"/>
      <c r="L273" s="66"/>
      <c r="M273" s="72"/>
      <c r="N273" s="20"/>
    </row>
    <row r="274" spans="1:14" x14ac:dyDescent="0.25">
      <c r="A274" s="42" t="s">
        <v>768</v>
      </c>
      <c r="B274" s="26" t="s">
        <v>839</v>
      </c>
      <c r="C274" s="26" t="s">
        <v>807</v>
      </c>
      <c r="D274" s="9">
        <v>7</v>
      </c>
      <c r="E274" s="64">
        <v>1.5E-3</v>
      </c>
      <c r="F274" s="54">
        <v>9.8099999999999988E-4</v>
      </c>
      <c r="G274" s="54">
        <f t="shared" si="4"/>
        <v>5.1900000000000015E-4</v>
      </c>
      <c r="H274" s="15"/>
      <c r="I274" s="67"/>
      <c r="J274" s="74"/>
      <c r="K274" s="66"/>
      <c r="L274" s="66"/>
      <c r="M274" s="73"/>
      <c r="N274" s="20"/>
    </row>
    <row r="275" spans="1:14" x14ac:dyDescent="0.25">
      <c r="A275" s="42" t="s">
        <v>768</v>
      </c>
      <c r="B275" s="26" t="s">
        <v>913</v>
      </c>
      <c r="C275" s="26" t="s">
        <v>807</v>
      </c>
      <c r="D275" s="9">
        <v>7</v>
      </c>
      <c r="E275" s="64">
        <v>1.5E-3</v>
      </c>
      <c r="F275" s="54">
        <v>1E-3</v>
      </c>
      <c r="G275" s="54">
        <f t="shared" si="4"/>
        <v>5.0000000000000001E-4</v>
      </c>
      <c r="H275" s="15"/>
      <c r="I275" s="67"/>
      <c r="J275" s="74"/>
      <c r="K275" s="66"/>
      <c r="L275" s="66"/>
      <c r="M275" s="73"/>
    </row>
    <row r="276" spans="1:14" x14ac:dyDescent="0.25">
      <c r="A276" s="42" t="s">
        <v>768</v>
      </c>
      <c r="B276" s="26" t="s">
        <v>702</v>
      </c>
      <c r="C276" s="26" t="s">
        <v>520</v>
      </c>
      <c r="D276" s="9">
        <v>7</v>
      </c>
      <c r="E276" s="65">
        <v>1E-3</v>
      </c>
      <c r="F276" s="54">
        <v>3.2900000000000003E-4</v>
      </c>
      <c r="G276" s="54">
        <f t="shared" si="4"/>
        <v>6.7099999999999994E-4</v>
      </c>
      <c r="H276" s="15"/>
      <c r="I276" s="67"/>
      <c r="J276" s="74"/>
      <c r="K276" s="66"/>
      <c r="L276" s="66"/>
      <c r="M276" s="73"/>
    </row>
    <row r="277" spans="1:14" x14ac:dyDescent="0.25">
      <c r="A277" s="42" t="s">
        <v>768</v>
      </c>
      <c r="B277" s="26" t="s">
        <v>703</v>
      </c>
      <c r="C277" s="26" t="s">
        <v>219</v>
      </c>
      <c r="D277" s="9">
        <v>7</v>
      </c>
      <c r="E277" s="64">
        <v>1.1999999999999999E-3</v>
      </c>
      <c r="F277" s="54">
        <v>1.085E-3</v>
      </c>
      <c r="G277" s="54">
        <f t="shared" si="4"/>
        <v>1.1499999999999987E-4</v>
      </c>
      <c r="H277" s="15"/>
      <c r="I277" s="67"/>
      <c r="J277" s="74"/>
      <c r="K277" s="66"/>
      <c r="L277" s="66"/>
      <c r="M277" s="73"/>
      <c r="N277" s="20"/>
    </row>
    <row r="278" spans="1:14" ht="22.5" x14ac:dyDescent="0.25">
      <c r="A278" s="42" t="s">
        <v>768</v>
      </c>
      <c r="B278" s="26" t="s">
        <v>704</v>
      </c>
      <c r="C278" s="26" t="s">
        <v>521</v>
      </c>
      <c r="D278" s="9">
        <v>7</v>
      </c>
      <c r="E278" s="64">
        <v>1.4999999999999999E-5</v>
      </c>
      <c r="F278" s="54">
        <v>3.0000000000000001E-6</v>
      </c>
      <c r="G278" s="54">
        <f t="shared" si="4"/>
        <v>1.1999999999999999E-5</v>
      </c>
      <c r="H278" s="15"/>
      <c r="I278" s="67"/>
      <c r="J278" s="74"/>
      <c r="K278" s="66"/>
      <c r="L278" s="66"/>
      <c r="M278" s="73"/>
      <c r="N278" s="20"/>
    </row>
    <row r="279" spans="1:14" x14ac:dyDescent="0.25">
      <c r="A279" s="42" t="s">
        <v>768</v>
      </c>
      <c r="B279" s="26" t="s">
        <v>705</v>
      </c>
      <c r="C279" s="26" t="s">
        <v>54</v>
      </c>
      <c r="D279" s="9">
        <v>7</v>
      </c>
      <c r="E279" s="64">
        <v>5.0000000000000001E-4</v>
      </c>
      <c r="F279" s="54">
        <v>3.8000000000000002E-4</v>
      </c>
      <c r="G279" s="54">
        <f t="shared" si="4"/>
        <v>1.1999999999999999E-4</v>
      </c>
      <c r="H279" s="15"/>
      <c r="I279" s="67"/>
      <c r="J279" s="74"/>
      <c r="K279" s="66"/>
      <c r="L279" s="66"/>
      <c r="M279" s="73"/>
    </row>
    <row r="280" spans="1:14" x14ac:dyDescent="0.25">
      <c r="A280" s="42" t="s">
        <v>768</v>
      </c>
      <c r="B280" s="26" t="s">
        <v>706</v>
      </c>
      <c r="C280" s="26" t="s">
        <v>219</v>
      </c>
      <c r="D280" s="9">
        <v>7</v>
      </c>
      <c r="E280" s="64">
        <v>1.8E-3</v>
      </c>
      <c r="F280" s="54">
        <v>1.4470000000000002E-3</v>
      </c>
      <c r="G280" s="54">
        <f t="shared" si="4"/>
        <v>3.529999999999998E-4</v>
      </c>
      <c r="H280" s="15"/>
      <c r="I280" s="67"/>
      <c r="J280" s="74"/>
      <c r="K280" s="66"/>
      <c r="L280" s="66"/>
      <c r="M280" s="73"/>
      <c r="N280" s="20"/>
    </row>
    <row r="281" spans="1:14" ht="22.5" x14ac:dyDescent="0.25">
      <c r="A281" s="42" t="s">
        <v>768</v>
      </c>
      <c r="B281" s="26" t="s">
        <v>626</v>
      </c>
      <c r="C281" s="26" t="s">
        <v>290</v>
      </c>
      <c r="D281" s="9">
        <v>7</v>
      </c>
      <c r="E281" s="64">
        <v>3.0000000000000001E-3</v>
      </c>
      <c r="F281" s="54">
        <v>1.2829999999999999E-3</v>
      </c>
      <c r="G281" s="54">
        <f t="shared" si="4"/>
        <v>1.7170000000000002E-3</v>
      </c>
      <c r="H281" s="15"/>
      <c r="I281" s="67"/>
      <c r="J281" s="74"/>
      <c r="K281" s="66"/>
      <c r="L281" s="66"/>
      <c r="M281" s="80"/>
      <c r="N281" s="20"/>
    </row>
    <row r="282" spans="1:14" x14ac:dyDescent="0.25">
      <c r="A282" s="42" t="s">
        <v>768</v>
      </c>
      <c r="B282" s="26" t="s">
        <v>707</v>
      </c>
      <c r="C282" s="26" t="s">
        <v>55</v>
      </c>
      <c r="D282" s="9">
        <v>7</v>
      </c>
      <c r="E282" s="65">
        <v>9.9999999999999995E-7</v>
      </c>
      <c r="F282" s="54">
        <v>9.9999999999999995E-7</v>
      </c>
      <c r="G282" s="54">
        <f t="shared" si="4"/>
        <v>0</v>
      </c>
      <c r="H282" s="15"/>
      <c r="I282" s="67"/>
      <c r="J282" s="74"/>
      <c r="K282" s="66"/>
      <c r="L282" s="66"/>
      <c r="M282" s="73"/>
    </row>
    <row r="283" spans="1:14" ht="22.5" x14ac:dyDescent="0.25">
      <c r="A283" s="42" t="s">
        <v>768</v>
      </c>
      <c r="B283" s="26" t="s">
        <v>632</v>
      </c>
      <c r="C283" s="26" t="s">
        <v>478</v>
      </c>
      <c r="D283" s="9">
        <v>7</v>
      </c>
      <c r="E283" s="64">
        <v>2.1000000000000003E-3</v>
      </c>
      <c r="F283" s="54">
        <v>9.5999999999999992E-4</v>
      </c>
      <c r="G283" s="54">
        <f t="shared" si="4"/>
        <v>1.1400000000000004E-3</v>
      </c>
      <c r="H283" s="15"/>
      <c r="I283" s="67"/>
      <c r="J283" s="74"/>
      <c r="K283" s="66"/>
      <c r="L283" s="66"/>
      <c r="M283" s="73"/>
    </row>
    <row r="284" spans="1:14" x14ac:dyDescent="0.25">
      <c r="A284" s="42" t="s">
        <v>768</v>
      </c>
      <c r="B284" s="26" t="s">
        <v>708</v>
      </c>
      <c r="C284" s="26" t="s">
        <v>188</v>
      </c>
      <c r="D284" s="9">
        <v>7</v>
      </c>
      <c r="E284" s="64">
        <v>1.1999999999999999E-3</v>
      </c>
      <c r="F284" s="54">
        <v>1.498E-3</v>
      </c>
      <c r="G284" s="54">
        <f t="shared" si="4"/>
        <v>-2.9800000000000009E-4</v>
      </c>
      <c r="H284" s="15"/>
      <c r="I284" s="67"/>
      <c r="J284" s="74"/>
      <c r="K284" s="66"/>
      <c r="L284" s="66"/>
      <c r="M284" s="73"/>
    </row>
    <row r="285" spans="1:14" x14ac:dyDescent="0.25">
      <c r="A285" s="62" t="s">
        <v>768</v>
      </c>
      <c r="B285" s="26" t="s">
        <v>838</v>
      </c>
      <c r="C285" s="27" t="s">
        <v>806</v>
      </c>
      <c r="D285" s="9">
        <v>7</v>
      </c>
      <c r="E285" s="64">
        <v>1.0000000000000001E-5</v>
      </c>
      <c r="F285" s="54">
        <v>9.9999999999999995E-7</v>
      </c>
      <c r="G285" s="54">
        <f t="shared" si="4"/>
        <v>9.0000000000000002E-6</v>
      </c>
      <c r="H285" s="15"/>
      <c r="I285" s="67"/>
      <c r="J285" s="74"/>
      <c r="K285" s="66"/>
      <c r="L285" s="66"/>
      <c r="M285" s="73"/>
    </row>
    <row r="286" spans="1:14" x14ac:dyDescent="0.25">
      <c r="A286" s="42" t="s">
        <v>768</v>
      </c>
      <c r="B286" s="26" t="s">
        <v>709</v>
      </c>
      <c r="C286" s="26" t="s">
        <v>522</v>
      </c>
      <c r="D286" s="9">
        <v>7</v>
      </c>
      <c r="E286" s="65">
        <v>1E-4</v>
      </c>
      <c r="F286" s="54">
        <v>8.2000000000000001E-5</v>
      </c>
      <c r="G286" s="54">
        <f t="shared" si="4"/>
        <v>1.8000000000000004E-5</v>
      </c>
      <c r="H286" s="15"/>
      <c r="I286" s="67"/>
      <c r="J286" s="74"/>
      <c r="K286" s="66"/>
      <c r="L286" s="66"/>
      <c r="M286" s="73"/>
    </row>
    <row r="287" spans="1:14" ht="22.5" x14ac:dyDescent="0.25">
      <c r="A287" s="62" t="s">
        <v>768</v>
      </c>
      <c r="B287" s="26" t="s">
        <v>710</v>
      </c>
      <c r="C287" s="26" t="s">
        <v>523</v>
      </c>
      <c r="D287" s="9">
        <v>7</v>
      </c>
      <c r="E287" s="65">
        <v>1.5E-3</v>
      </c>
      <c r="F287" s="54">
        <v>1.3369999999999999E-3</v>
      </c>
      <c r="G287" s="54">
        <f t="shared" si="4"/>
        <v>1.6300000000000017E-4</v>
      </c>
      <c r="H287" s="15"/>
      <c r="I287" s="67"/>
      <c r="J287" s="74"/>
      <c r="K287" s="66"/>
      <c r="L287" s="66"/>
      <c r="M287" s="73"/>
    </row>
    <row r="288" spans="1:14" x14ac:dyDescent="0.25">
      <c r="A288" s="42" t="s">
        <v>768</v>
      </c>
      <c r="B288" s="26" t="s">
        <v>837</v>
      </c>
      <c r="C288" s="26" t="s">
        <v>805</v>
      </c>
      <c r="D288" s="9">
        <v>7</v>
      </c>
      <c r="E288" s="64">
        <v>2.5000000000000001E-3</v>
      </c>
      <c r="F288" s="54">
        <v>2.3580000000000003E-3</v>
      </c>
      <c r="G288" s="54">
        <f t="shared" si="4"/>
        <v>1.4199999999999977E-4</v>
      </c>
      <c r="H288" s="15"/>
      <c r="I288" s="67"/>
      <c r="J288" s="74"/>
      <c r="K288" s="66"/>
      <c r="L288" s="66"/>
      <c r="M288" s="73"/>
    </row>
    <row r="289" spans="1:14" ht="22.5" x14ac:dyDescent="0.25">
      <c r="A289" s="42" t="s">
        <v>768</v>
      </c>
      <c r="B289" s="26" t="s">
        <v>836</v>
      </c>
      <c r="C289" s="26" t="s">
        <v>804</v>
      </c>
      <c r="D289" s="9">
        <v>7</v>
      </c>
      <c r="E289" s="64">
        <v>1.8E-3</v>
      </c>
      <c r="F289" s="54">
        <v>8.8199999999999997E-4</v>
      </c>
      <c r="G289" s="54">
        <f t="shared" si="4"/>
        <v>9.1799999999999998E-4</v>
      </c>
      <c r="H289" s="15"/>
      <c r="I289" s="67"/>
      <c r="J289" s="74"/>
      <c r="K289" s="66"/>
      <c r="L289" s="66"/>
      <c r="M289" s="73"/>
    </row>
    <row r="290" spans="1:14" x14ac:dyDescent="0.25">
      <c r="A290" s="42" t="s">
        <v>768</v>
      </c>
      <c r="B290" s="26" t="s">
        <v>711</v>
      </c>
      <c r="C290" s="26" t="s">
        <v>56</v>
      </c>
      <c r="D290" s="9">
        <v>7</v>
      </c>
      <c r="E290" s="64">
        <v>1.9E-3</v>
      </c>
      <c r="F290" s="54">
        <v>1.539E-3</v>
      </c>
      <c r="G290" s="54">
        <f t="shared" si="4"/>
        <v>3.6099999999999999E-4</v>
      </c>
      <c r="H290" s="15"/>
      <c r="I290" s="67"/>
      <c r="J290" s="74"/>
      <c r="K290" s="66"/>
      <c r="L290" s="66"/>
      <c r="M290" s="72"/>
    </row>
    <row r="291" spans="1:14" ht="22.5" x14ac:dyDescent="0.25">
      <c r="A291" s="42" t="s">
        <v>768</v>
      </c>
      <c r="B291" s="26" t="s">
        <v>712</v>
      </c>
      <c r="C291" s="26" t="s">
        <v>524</v>
      </c>
      <c r="D291" s="9">
        <v>7</v>
      </c>
      <c r="E291" s="64">
        <v>8.0000000000000004E-4</v>
      </c>
      <c r="F291" s="54">
        <v>6.1899999999999998E-4</v>
      </c>
      <c r="G291" s="54">
        <f t="shared" si="4"/>
        <v>1.8100000000000006E-4</v>
      </c>
      <c r="H291" s="15"/>
      <c r="I291" s="67"/>
      <c r="J291" s="74"/>
      <c r="K291" s="66"/>
      <c r="L291" s="66"/>
      <c r="M291" s="72"/>
    </row>
    <row r="292" spans="1:14" x14ac:dyDescent="0.25">
      <c r="A292" s="42" t="s">
        <v>768</v>
      </c>
      <c r="B292" s="26" t="s">
        <v>835</v>
      </c>
      <c r="C292" s="26" t="s">
        <v>803</v>
      </c>
      <c r="D292" s="9">
        <v>7</v>
      </c>
      <c r="E292" s="64">
        <v>9.9999999999999995E-7</v>
      </c>
      <c r="F292" s="54">
        <v>9.9999999999999995E-7</v>
      </c>
      <c r="G292" s="54">
        <f t="shared" si="4"/>
        <v>0</v>
      </c>
      <c r="H292" s="15"/>
      <c r="I292" s="67"/>
      <c r="J292" s="74"/>
      <c r="K292" s="66"/>
      <c r="L292" s="66"/>
      <c r="M292" s="72"/>
      <c r="N292" s="20"/>
    </row>
    <row r="293" spans="1:14" x14ac:dyDescent="0.25">
      <c r="A293" s="42" t="s">
        <v>768</v>
      </c>
      <c r="B293" s="26" t="s">
        <v>404</v>
      </c>
      <c r="C293" s="26" t="s">
        <v>414</v>
      </c>
      <c r="D293" s="9">
        <v>7</v>
      </c>
      <c r="E293" s="65">
        <v>6.4999999999999997E-4</v>
      </c>
      <c r="F293" s="54">
        <v>1.25E-3</v>
      </c>
      <c r="G293" s="54">
        <f t="shared" si="4"/>
        <v>-6.0000000000000006E-4</v>
      </c>
      <c r="H293" s="15"/>
      <c r="I293" s="67"/>
      <c r="J293" s="74"/>
      <c r="K293" s="66"/>
      <c r="L293" s="66"/>
      <c r="M293" s="72"/>
      <c r="N293" s="20"/>
    </row>
    <row r="294" spans="1:14" ht="22.5" x14ac:dyDescent="0.25">
      <c r="A294" s="42" t="s">
        <v>768</v>
      </c>
      <c r="B294" s="26" t="s">
        <v>914</v>
      </c>
      <c r="C294" s="26" t="s">
        <v>904</v>
      </c>
      <c r="D294" s="9">
        <v>7</v>
      </c>
      <c r="E294" s="64">
        <v>1.5E-3</v>
      </c>
      <c r="F294" s="54">
        <v>1.6719999999999999E-3</v>
      </c>
      <c r="G294" s="54">
        <f t="shared" si="4"/>
        <v>-1.7199999999999984E-4</v>
      </c>
      <c r="H294" s="15"/>
      <c r="I294" s="67"/>
      <c r="J294" s="74"/>
      <c r="K294" s="66"/>
      <c r="L294" s="66"/>
      <c r="M294" s="72"/>
    </row>
    <row r="295" spans="1:14" ht="22.5" x14ac:dyDescent="0.25">
      <c r="A295" s="42" t="s">
        <v>768</v>
      </c>
      <c r="B295" s="26" t="s">
        <v>834</v>
      </c>
      <c r="C295" s="26" t="s">
        <v>802</v>
      </c>
      <c r="D295" s="9">
        <v>7</v>
      </c>
      <c r="E295" s="64">
        <v>1E-3</v>
      </c>
      <c r="F295" s="54">
        <v>1.3630000000000001E-3</v>
      </c>
      <c r="G295" s="54">
        <f t="shared" si="4"/>
        <v>-3.6300000000000004E-4</v>
      </c>
      <c r="H295" s="15"/>
      <c r="I295" s="67"/>
      <c r="J295" s="74"/>
      <c r="K295" s="66"/>
      <c r="L295" s="66"/>
      <c r="M295" s="72"/>
    </row>
    <row r="296" spans="1:14" x14ac:dyDescent="0.25">
      <c r="A296" s="42" t="s">
        <v>768</v>
      </c>
      <c r="B296" s="26" t="s">
        <v>713</v>
      </c>
      <c r="C296" s="26" t="s">
        <v>42</v>
      </c>
      <c r="D296" s="9">
        <v>7</v>
      </c>
      <c r="E296" s="64">
        <v>8.0000000000000004E-4</v>
      </c>
      <c r="F296" s="54">
        <v>5.7699999999999993E-4</v>
      </c>
      <c r="G296" s="54">
        <f t="shared" si="4"/>
        <v>2.2300000000000011E-4</v>
      </c>
      <c r="H296" s="15"/>
      <c r="I296" s="67"/>
      <c r="J296" s="74"/>
      <c r="K296" s="66"/>
      <c r="L296" s="66"/>
      <c r="M296" s="73"/>
    </row>
    <row r="297" spans="1:14" x14ac:dyDescent="0.25">
      <c r="A297" s="42" t="s">
        <v>768</v>
      </c>
      <c r="B297" s="26" t="s">
        <v>714</v>
      </c>
      <c r="C297" s="26" t="s">
        <v>525</v>
      </c>
      <c r="D297" s="9">
        <v>7</v>
      </c>
      <c r="E297" s="64">
        <v>1.5E-3</v>
      </c>
      <c r="F297" s="54">
        <v>2.715E-3</v>
      </c>
      <c r="G297" s="54">
        <f t="shared" si="4"/>
        <v>-1.2149999999999999E-3</v>
      </c>
      <c r="H297" s="15"/>
      <c r="I297" s="67"/>
      <c r="J297" s="74"/>
      <c r="K297" s="66"/>
      <c r="L297" s="66"/>
      <c r="M297" s="73"/>
      <c r="N297" s="20"/>
    </row>
    <row r="298" spans="1:14" x14ac:dyDescent="0.25">
      <c r="A298" s="42" t="s">
        <v>768</v>
      </c>
      <c r="B298" s="26" t="s">
        <v>833</v>
      </c>
      <c r="C298" s="26" t="s">
        <v>801</v>
      </c>
      <c r="D298" s="9">
        <v>7</v>
      </c>
      <c r="E298" s="65">
        <v>2.9999999999999997E-4</v>
      </c>
      <c r="F298" s="54">
        <v>1.9000000000000001E-4</v>
      </c>
      <c r="G298" s="54">
        <f t="shared" si="4"/>
        <v>1.0999999999999996E-4</v>
      </c>
      <c r="H298" s="15"/>
      <c r="I298" s="67"/>
      <c r="J298" s="74"/>
      <c r="K298" s="66"/>
      <c r="L298" s="66"/>
      <c r="M298" s="73"/>
      <c r="N298" s="20"/>
    </row>
    <row r="299" spans="1:14" ht="22.5" x14ac:dyDescent="0.25">
      <c r="A299" s="42" t="s">
        <v>768</v>
      </c>
      <c r="B299" s="26" t="s">
        <v>832</v>
      </c>
      <c r="C299" s="26" t="s">
        <v>800</v>
      </c>
      <c r="D299" s="9">
        <v>7</v>
      </c>
      <c r="E299" s="64">
        <v>1E-3</v>
      </c>
      <c r="F299" s="54">
        <v>9.459999999999999E-4</v>
      </c>
      <c r="G299" s="54">
        <f t="shared" si="4"/>
        <v>5.400000000000012E-5</v>
      </c>
      <c r="H299" s="15"/>
      <c r="I299" s="67"/>
      <c r="J299" s="74"/>
      <c r="K299" s="66"/>
      <c r="L299" s="66"/>
      <c r="M299" s="73"/>
      <c r="N299" s="20"/>
    </row>
    <row r="300" spans="1:14" ht="22.5" x14ac:dyDescent="0.25">
      <c r="A300" s="42" t="s">
        <v>768</v>
      </c>
      <c r="B300" s="26" t="s">
        <v>715</v>
      </c>
      <c r="C300" s="26" t="s">
        <v>526</v>
      </c>
      <c r="D300" s="9">
        <v>7</v>
      </c>
      <c r="E300" s="64">
        <v>1.9E-3</v>
      </c>
      <c r="F300" s="54">
        <v>2.003E-3</v>
      </c>
      <c r="G300" s="54">
        <f t="shared" si="4"/>
        <v>-1.0300000000000001E-4</v>
      </c>
      <c r="H300" s="15"/>
      <c r="I300" s="67"/>
      <c r="J300" s="74"/>
      <c r="K300" s="66"/>
      <c r="L300" s="66"/>
      <c r="M300" s="73"/>
      <c r="N300" s="20"/>
    </row>
    <row r="301" spans="1:14" x14ac:dyDescent="0.25">
      <c r="A301" s="42" t="s">
        <v>768</v>
      </c>
      <c r="B301" s="26" t="s">
        <v>716</v>
      </c>
      <c r="C301" s="26" t="s">
        <v>527</v>
      </c>
      <c r="D301" s="9">
        <v>7</v>
      </c>
      <c r="E301" s="64">
        <v>1.8E-3</v>
      </c>
      <c r="F301" s="54">
        <v>1.653E-3</v>
      </c>
      <c r="G301" s="54">
        <f t="shared" si="4"/>
        <v>1.47E-4</v>
      </c>
      <c r="H301" s="15"/>
      <c r="I301" s="67"/>
      <c r="J301" s="74"/>
      <c r="K301" s="66"/>
      <c r="L301" s="66"/>
      <c r="M301" s="73"/>
      <c r="N301" s="20"/>
    </row>
    <row r="302" spans="1:14" x14ac:dyDescent="0.25">
      <c r="A302" s="42" t="s">
        <v>768</v>
      </c>
      <c r="B302" s="26" t="s">
        <v>915</v>
      </c>
      <c r="C302" s="26" t="s">
        <v>528</v>
      </c>
      <c r="D302" s="9">
        <v>7</v>
      </c>
      <c r="E302" s="64">
        <v>1.4E-3</v>
      </c>
      <c r="F302" s="54">
        <v>5.0000000000000004E-6</v>
      </c>
      <c r="G302" s="54">
        <f t="shared" si="4"/>
        <v>1.395E-3</v>
      </c>
      <c r="H302" s="15"/>
      <c r="I302" s="67"/>
      <c r="J302" s="74"/>
      <c r="K302" s="66"/>
      <c r="L302" s="66"/>
      <c r="M302" s="73"/>
      <c r="N302" s="20"/>
    </row>
    <row r="303" spans="1:14" ht="22.5" x14ac:dyDescent="0.25">
      <c r="A303" s="42" t="s">
        <v>776</v>
      </c>
      <c r="B303" s="26" t="s">
        <v>717</v>
      </c>
      <c r="C303" s="26" t="s">
        <v>529</v>
      </c>
      <c r="D303" s="9">
        <v>7</v>
      </c>
      <c r="E303" s="64">
        <v>1.1999999999999999E-3</v>
      </c>
      <c r="F303" s="54">
        <v>1.16E-3</v>
      </c>
      <c r="G303" s="54">
        <f t="shared" si="4"/>
        <v>3.9999999999999888E-5</v>
      </c>
      <c r="H303" s="15"/>
      <c r="I303" s="67"/>
      <c r="J303" s="74"/>
      <c r="K303" s="66"/>
      <c r="L303" s="66"/>
      <c r="M303" s="73"/>
      <c r="N303" s="20"/>
    </row>
    <row r="304" spans="1:14" ht="33.75" x14ac:dyDescent="0.25">
      <c r="A304" s="42" t="s">
        <v>768</v>
      </c>
      <c r="B304" s="26" t="s">
        <v>831</v>
      </c>
      <c r="C304" s="26" t="s">
        <v>799</v>
      </c>
      <c r="D304" s="9">
        <v>7</v>
      </c>
      <c r="E304" s="65">
        <v>2E-3</v>
      </c>
      <c r="F304" s="54">
        <v>5.9899999999999992E-4</v>
      </c>
      <c r="G304" s="54">
        <f t="shared" si="4"/>
        <v>1.4010000000000001E-3</v>
      </c>
      <c r="H304" s="15"/>
      <c r="I304" s="67"/>
      <c r="J304" s="74"/>
      <c r="K304" s="66"/>
      <c r="L304" s="66"/>
      <c r="M304" s="83"/>
      <c r="N304" s="20"/>
    </row>
    <row r="305" spans="1:14" ht="33.75" x14ac:dyDescent="0.25">
      <c r="A305" s="42" t="s">
        <v>768</v>
      </c>
      <c r="B305" s="26" t="s">
        <v>57</v>
      </c>
      <c r="C305" s="26" t="s">
        <v>511</v>
      </c>
      <c r="D305" s="9">
        <v>7</v>
      </c>
      <c r="E305" s="65">
        <v>1.5E-3</v>
      </c>
      <c r="F305" s="54">
        <v>1.49E-3</v>
      </c>
      <c r="G305" s="54">
        <f t="shared" si="4"/>
        <v>1.0000000000000026E-5</v>
      </c>
      <c r="H305" s="15"/>
      <c r="I305" s="67"/>
      <c r="J305" s="74"/>
      <c r="K305" s="66"/>
      <c r="L305" s="66"/>
      <c r="M305" s="73"/>
    </row>
    <row r="306" spans="1:14" ht="22.5" x14ac:dyDescent="0.25">
      <c r="A306" s="42" t="s">
        <v>768</v>
      </c>
      <c r="B306" s="26" t="s">
        <v>159</v>
      </c>
      <c r="C306" s="103" t="s">
        <v>530</v>
      </c>
      <c r="D306" s="9">
        <v>7</v>
      </c>
      <c r="E306" s="64">
        <v>2.5000000000000001E-3</v>
      </c>
      <c r="F306" s="54">
        <v>1.433E-3</v>
      </c>
      <c r="G306" s="54">
        <f t="shared" si="4"/>
        <v>1.067E-3</v>
      </c>
      <c r="H306" s="15"/>
      <c r="I306" s="67"/>
      <c r="J306" s="74"/>
      <c r="K306" s="66"/>
      <c r="L306" s="66"/>
      <c r="M306" s="73"/>
    </row>
    <row r="307" spans="1:14" ht="22.5" x14ac:dyDescent="0.25">
      <c r="A307" s="42" t="s">
        <v>768</v>
      </c>
      <c r="B307" s="26" t="s">
        <v>718</v>
      </c>
      <c r="C307" s="26" t="s">
        <v>194</v>
      </c>
      <c r="D307" s="9">
        <v>7</v>
      </c>
      <c r="E307" s="64">
        <v>1.8E-3</v>
      </c>
      <c r="F307" s="54">
        <v>1.4930000000000002E-3</v>
      </c>
      <c r="G307" s="54">
        <f t="shared" si="4"/>
        <v>3.0699999999999976E-4</v>
      </c>
      <c r="H307" s="15"/>
      <c r="I307" s="67"/>
      <c r="J307" s="74"/>
      <c r="K307" s="66"/>
      <c r="L307" s="66"/>
      <c r="M307" s="73"/>
    </row>
    <row r="308" spans="1:14" x14ac:dyDescent="0.25">
      <c r="A308" s="42" t="s">
        <v>768</v>
      </c>
      <c r="B308" s="26" t="s">
        <v>719</v>
      </c>
      <c r="C308" s="26" t="s">
        <v>528</v>
      </c>
      <c r="D308" s="9">
        <v>7</v>
      </c>
      <c r="E308" s="64">
        <v>2E-3</v>
      </c>
      <c r="F308" s="54">
        <v>1.1899999999999999E-4</v>
      </c>
      <c r="G308" s="54">
        <f t="shared" si="4"/>
        <v>1.8810000000000001E-3</v>
      </c>
      <c r="H308" s="15"/>
      <c r="I308" s="67"/>
      <c r="J308" s="74"/>
      <c r="K308" s="66"/>
      <c r="L308" s="66"/>
      <c r="M308" s="73"/>
      <c r="N308" s="20"/>
    </row>
    <row r="309" spans="1:14" ht="22.5" x14ac:dyDescent="0.25">
      <c r="A309" s="42" t="s">
        <v>768</v>
      </c>
      <c r="B309" s="26" t="s">
        <v>822</v>
      </c>
      <c r="C309" s="26" t="s">
        <v>789</v>
      </c>
      <c r="D309" s="9">
        <v>7</v>
      </c>
      <c r="E309" s="64">
        <v>3.5000000000000001E-3</v>
      </c>
      <c r="F309" s="54">
        <v>1.1429999999999999E-3</v>
      </c>
      <c r="G309" s="54">
        <f t="shared" si="4"/>
        <v>2.3570000000000002E-3</v>
      </c>
      <c r="H309" s="15"/>
      <c r="I309" s="67"/>
      <c r="J309" s="74"/>
      <c r="K309" s="66"/>
      <c r="L309" s="66"/>
      <c r="M309" s="73"/>
    </row>
    <row r="310" spans="1:14" ht="22.5" x14ac:dyDescent="0.25">
      <c r="A310" s="42" t="s">
        <v>768</v>
      </c>
      <c r="B310" s="26" t="s">
        <v>720</v>
      </c>
      <c r="C310" s="26" t="s">
        <v>216</v>
      </c>
      <c r="D310" s="9">
        <v>7</v>
      </c>
      <c r="E310" s="65">
        <v>2E-3</v>
      </c>
      <c r="F310" s="54">
        <v>3.5599999999999998E-4</v>
      </c>
      <c r="G310" s="54">
        <f t="shared" si="4"/>
        <v>1.6440000000000001E-3</v>
      </c>
      <c r="H310" s="15"/>
      <c r="I310" s="67"/>
      <c r="J310" s="74"/>
      <c r="K310" s="66"/>
      <c r="L310" s="66"/>
      <c r="M310" s="73"/>
    </row>
    <row r="311" spans="1:14" ht="22.5" x14ac:dyDescent="0.25">
      <c r="A311" s="42" t="s">
        <v>768</v>
      </c>
      <c r="B311" s="26" t="s">
        <v>162</v>
      </c>
      <c r="C311" s="26" t="s">
        <v>208</v>
      </c>
      <c r="D311" s="9">
        <v>7</v>
      </c>
      <c r="E311" s="64">
        <v>1.5E-3</v>
      </c>
      <c r="F311" s="54">
        <v>1.4139999999999999E-3</v>
      </c>
      <c r="G311" s="54">
        <f t="shared" si="4"/>
        <v>8.6000000000000139E-5</v>
      </c>
      <c r="H311" s="15"/>
      <c r="I311" s="67"/>
      <c r="J311" s="74"/>
      <c r="K311" s="66"/>
      <c r="L311" s="66"/>
      <c r="M311" s="73"/>
    </row>
    <row r="312" spans="1:14" ht="22.5" x14ac:dyDescent="0.25">
      <c r="A312" s="42" t="s">
        <v>768</v>
      </c>
      <c r="B312" s="26" t="s">
        <v>721</v>
      </c>
      <c r="C312" s="26" t="s">
        <v>40</v>
      </c>
      <c r="D312" s="9">
        <v>7</v>
      </c>
      <c r="E312" s="64">
        <v>1E-4</v>
      </c>
      <c r="F312" s="54">
        <v>1.63E-4</v>
      </c>
      <c r="G312" s="54">
        <f t="shared" si="4"/>
        <v>-6.3E-5</v>
      </c>
      <c r="H312" s="15"/>
      <c r="I312" s="67"/>
      <c r="J312" s="74"/>
      <c r="K312" s="66"/>
      <c r="L312" s="66"/>
      <c r="M312" s="73"/>
    </row>
    <row r="313" spans="1:14" ht="22.5" x14ac:dyDescent="0.25">
      <c r="A313" s="42" t="s">
        <v>768</v>
      </c>
      <c r="B313" s="26" t="s">
        <v>830</v>
      </c>
      <c r="C313" s="26" t="s">
        <v>798</v>
      </c>
      <c r="D313" s="9">
        <v>7</v>
      </c>
      <c r="E313" s="64">
        <v>2E-3</v>
      </c>
      <c r="F313" s="54">
        <v>5.8999999999999998E-5</v>
      </c>
      <c r="G313" s="54">
        <f t="shared" si="4"/>
        <v>1.941E-3</v>
      </c>
      <c r="H313" s="15"/>
      <c r="I313" s="67"/>
      <c r="J313" s="74"/>
      <c r="K313" s="66"/>
      <c r="L313" s="66"/>
      <c r="M313" s="78"/>
      <c r="N313" s="20"/>
    </row>
    <row r="314" spans="1:14" ht="22.5" x14ac:dyDescent="0.25">
      <c r="A314" s="42" t="s">
        <v>768</v>
      </c>
      <c r="B314" s="26" t="s">
        <v>722</v>
      </c>
      <c r="C314" s="26" t="s">
        <v>190</v>
      </c>
      <c r="D314" s="9">
        <v>7</v>
      </c>
      <c r="E314" s="64">
        <v>5.0000000000000001E-4</v>
      </c>
      <c r="F314" s="54">
        <v>2.0099999999999996E-3</v>
      </c>
      <c r="G314" s="54">
        <f t="shared" si="4"/>
        <v>-1.5099999999999996E-3</v>
      </c>
      <c r="H314" s="15"/>
      <c r="I314" s="67"/>
      <c r="J314" s="74"/>
      <c r="K314" s="66"/>
      <c r="L314" s="66"/>
      <c r="M314" s="83"/>
    </row>
    <row r="315" spans="1:14" x14ac:dyDescent="0.25">
      <c r="A315" s="42" t="s">
        <v>768</v>
      </c>
      <c r="B315" s="26" t="s">
        <v>180</v>
      </c>
      <c r="C315" s="103" t="s">
        <v>243</v>
      </c>
      <c r="D315" s="9">
        <v>7</v>
      </c>
      <c r="E315" s="64">
        <v>2.5000000000000001E-3</v>
      </c>
      <c r="F315" s="54">
        <v>1.4019999999999998E-3</v>
      </c>
      <c r="G315" s="54">
        <f t="shared" si="4"/>
        <v>1.0980000000000002E-3</v>
      </c>
      <c r="H315" s="15"/>
      <c r="I315" s="67"/>
      <c r="J315" s="74"/>
      <c r="K315" s="66"/>
      <c r="L315" s="66"/>
      <c r="M315" s="73"/>
    </row>
    <row r="316" spans="1:14" ht="22.5" x14ac:dyDescent="0.25">
      <c r="A316" s="42" t="s">
        <v>768</v>
      </c>
      <c r="B316" s="26" t="s">
        <v>164</v>
      </c>
      <c r="C316" s="26" t="s">
        <v>224</v>
      </c>
      <c r="D316" s="9">
        <v>7</v>
      </c>
      <c r="E316" s="64">
        <v>1.5E-3</v>
      </c>
      <c r="F316" s="54">
        <v>1.635E-3</v>
      </c>
      <c r="G316" s="54">
        <f t="shared" si="4"/>
        <v>-1.3499999999999992E-4</v>
      </c>
      <c r="H316" s="15"/>
      <c r="I316" s="67"/>
      <c r="J316" s="74"/>
      <c r="K316" s="66"/>
      <c r="L316" s="66"/>
      <c r="M316" s="73"/>
    </row>
    <row r="317" spans="1:14" ht="22.5" x14ac:dyDescent="0.25">
      <c r="A317" s="42" t="s">
        <v>768</v>
      </c>
      <c r="B317" s="26" t="s">
        <v>829</v>
      </c>
      <c r="C317" s="26" t="s">
        <v>797</v>
      </c>
      <c r="D317" s="9">
        <v>7</v>
      </c>
      <c r="E317" s="64">
        <v>1.1999999999999999E-3</v>
      </c>
      <c r="F317" s="54">
        <v>5.6150000000000002E-3</v>
      </c>
      <c r="G317" s="54">
        <f t="shared" si="4"/>
        <v>-4.4150000000000005E-3</v>
      </c>
      <c r="H317" s="15"/>
      <c r="I317" s="67"/>
      <c r="J317" s="74"/>
      <c r="K317" s="66"/>
      <c r="L317" s="66"/>
      <c r="M317" s="83"/>
    </row>
    <row r="318" spans="1:14" x14ac:dyDescent="0.25">
      <c r="A318" s="42" t="s">
        <v>768</v>
      </c>
      <c r="B318" s="26" t="s">
        <v>916</v>
      </c>
      <c r="C318" s="26" t="s">
        <v>905</v>
      </c>
      <c r="D318" s="9">
        <v>7</v>
      </c>
      <c r="E318" s="64">
        <v>2.2000000000000001E-3</v>
      </c>
      <c r="F318" s="54">
        <v>2.3599999999999997E-3</v>
      </c>
      <c r="G318" s="54">
        <f t="shared" si="4"/>
        <v>-1.5999999999999955E-4</v>
      </c>
      <c r="H318" s="15"/>
      <c r="I318" s="67"/>
      <c r="J318" s="74"/>
      <c r="K318" s="66"/>
      <c r="L318" s="66"/>
      <c r="M318" s="73"/>
      <c r="N318" s="20"/>
    </row>
    <row r="319" spans="1:14" x14ac:dyDescent="0.25">
      <c r="A319" s="42" t="s">
        <v>774</v>
      </c>
      <c r="B319" s="26" t="s">
        <v>723</v>
      </c>
      <c r="C319" s="26" t="s">
        <v>30</v>
      </c>
      <c r="D319" s="9">
        <v>7</v>
      </c>
      <c r="E319" s="64">
        <v>2E-3</v>
      </c>
      <c r="F319" s="54">
        <v>1.3080000000000001E-3</v>
      </c>
      <c r="G319" s="54">
        <f t="shared" si="4"/>
        <v>6.9199999999999991E-4</v>
      </c>
      <c r="H319" s="15"/>
      <c r="I319" s="67"/>
      <c r="J319" s="74"/>
      <c r="K319" s="66"/>
      <c r="L319" s="66"/>
      <c r="M319" s="73"/>
      <c r="N319" s="20"/>
    </row>
    <row r="320" spans="1:14" ht="22.5" x14ac:dyDescent="0.25">
      <c r="A320" s="42" t="s">
        <v>774</v>
      </c>
      <c r="B320" s="26" t="s">
        <v>656</v>
      </c>
      <c r="C320" s="26" t="s">
        <v>209</v>
      </c>
      <c r="D320" s="9">
        <v>7</v>
      </c>
      <c r="E320" s="65">
        <v>4.0000000000000001E-3</v>
      </c>
      <c r="F320" s="54">
        <v>2.4420000000000002E-3</v>
      </c>
      <c r="G320" s="54">
        <f t="shared" si="4"/>
        <v>1.5579999999999999E-3</v>
      </c>
      <c r="H320" s="15"/>
      <c r="I320" s="67"/>
      <c r="J320" s="74"/>
      <c r="K320" s="66"/>
      <c r="L320" s="66"/>
      <c r="M320" s="72"/>
    </row>
    <row r="321" spans="1:14" ht="22.5" x14ac:dyDescent="0.25">
      <c r="A321" s="42" t="s">
        <v>774</v>
      </c>
      <c r="B321" s="26" t="s">
        <v>724</v>
      </c>
      <c r="C321" s="26" t="s">
        <v>215</v>
      </c>
      <c r="D321" s="9">
        <v>7</v>
      </c>
      <c r="E321" s="65">
        <v>2E-3</v>
      </c>
      <c r="F321" s="54">
        <v>1.1539999999999999E-3</v>
      </c>
      <c r="G321" s="54">
        <f t="shared" si="4"/>
        <v>8.4600000000000018E-4</v>
      </c>
      <c r="H321" s="15"/>
      <c r="I321" s="67"/>
      <c r="J321" s="74"/>
      <c r="K321" s="66"/>
      <c r="L321" s="66"/>
      <c r="M321" s="73"/>
      <c r="N321" s="20"/>
    </row>
    <row r="322" spans="1:14" x14ac:dyDescent="0.25">
      <c r="A322" s="42" t="s">
        <v>767</v>
      </c>
      <c r="B322" s="26" t="s">
        <v>725</v>
      </c>
      <c r="C322" s="26" t="s">
        <v>233</v>
      </c>
      <c r="D322" s="9">
        <v>7</v>
      </c>
      <c r="E322" s="64">
        <v>1E-3</v>
      </c>
      <c r="F322" s="54">
        <v>7.2099999999999996E-4</v>
      </c>
      <c r="G322" s="54">
        <f t="shared" si="4"/>
        <v>2.7900000000000006E-4</v>
      </c>
      <c r="H322" s="15"/>
      <c r="I322" s="67"/>
      <c r="J322" s="74"/>
      <c r="K322" s="66"/>
      <c r="L322" s="66"/>
      <c r="M322" s="73"/>
      <c r="N322" s="20"/>
    </row>
    <row r="323" spans="1:14" x14ac:dyDescent="0.25">
      <c r="A323" s="42" t="s">
        <v>767</v>
      </c>
      <c r="B323" s="26" t="s">
        <v>726</v>
      </c>
      <c r="C323" s="103" t="s">
        <v>233</v>
      </c>
      <c r="D323" s="9">
        <v>7</v>
      </c>
      <c r="E323" s="64">
        <v>1.1999999999999999E-3</v>
      </c>
      <c r="F323" s="54">
        <v>7.9600000000000005E-4</v>
      </c>
      <c r="G323" s="54">
        <f t="shared" si="4"/>
        <v>4.0399999999999985E-4</v>
      </c>
      <c r="H323" s="15"/>
      <c r="I323" s="67"/>
      <c r="J323" s="74"/>
      <c r="K323" s="66"/>
      <c r="L323" s="66"/>
      <c r="M323" s="73"/>
      <c r="N323" s="20"/>
    </row>
    <row r="324" spans="1:14" x14ac:dyDescent="0.25">
      <c r="A324" s="62" t="s">
        <v>774</v>
      </c>
      <c r="B324" s="26" t="s">
        <v>35</v>
      </c>
      <c r="C324" s="26" t="s">
        <v>36</v>
      </c>
      <c r="D324" s="9">
        <v>7</v>
      </c>
      <c r="E324" s="64">
        <v>2.0499999999999997E-3</v>
      </c>
      <c r="F324" s="54">
        <v>1.993E-3</v>
      </c>
      <c r="G324" s="54">
        <f t="shared" si="4"/>
        <v>5.6999999999999759E-5</v>
      </c>
      <c r="H324" s="15"/>
      <c r="I324" s="67"/>
      <c r="J324" s="74"/>
      <c r="K324" s="66"/>
      <c r="L324" s="66"/>
      <c r="M324" s="73"/>
    </row>
    <row r="325" spans="1:14" ht="22.5" x14ac:dyDescent="0.25">
      <c r="A325" s="42" t="s">
        <v>766</v>
      </c>
      <c r="B325" s="26" t="s">
        <v>828</v>
      </c>
      <c r="C325" s="103" t="s">
        <v>796</v>
      </c>
      <c r="D325" s="9">
        <v>7</v>
      </c>
      <c r="E325" s="64">
        <v>1.8E-3</v>
      </c>
      <c r="F325" s="54">
        <v>9.5299999999999996E-4</v>
      </c>
      <c r="G325" s="54">
        <f t="shared" si="4"/>
        <v>8.4699999999999999E-4</v>
      </c>
      <c r="H325" s="15"/>
      <c r="I325" s="67"/>
      <c r="J325" s="74"/>
      <c r="K325" s="66"/>
      <c r="L325" s="66"/>
      <c r="M325" s="73"/>
    </row>
    <row r="326" spans="1:14" ht="22.5" x14ac:dyDescent="0.25">
      <c r="A326" s="42" t="s">
        <v>774</v>
      </c>
      <c r="B326" s="26" t="s">
        <v>727</v>
      </c>
      <c r="C326" s="26" t="s">
        <v>795</v>
      </c>
      <c r="D326" s="9">
        <v>7</v>
      </c>
      <c r="E326" s="64">
        <v>8.9999999999999998E-4</v>
      </c>
      <c r="F326" s="54">
        <v>5.53E-4</v>
      </c>
      <c r="G326" s="54">
        <f t="shared" si="4"/>
        <v>3.4699999999999998E-4</v>
      </c>
      <c r="H326" s="15"/>
      <c r="I326" s="67"/>
      <c r="J326" s="74"/>
      <c r="K326" s="66"/>
      <c r="L326" s="66"/>
      <c r="M326" s="73"/>
    </row>
    <row r="327" spans="1:14" ht="22.5" x14ac:dyDescent="0.25">
      <c r="A327" s="42" t="s">
        <v>774</v>
      </c>
      <c r="B327" s="26" t="s">
        <v>728</v>
      </c>
      <c r="C327" s="26" t="s">
        <v>531</v>
      </c>
      <c r="D327" s="9">
        <v>7</v>
      </c>
      <c r="E327" s="64">
        <v>5.5000000000000003E-4</v>
      </c>
      <c r="F327" s="54">
        <v>6.3900000000000003E-4</v>
      </c>
      <c r="G327" s="54">
        <f t="shared" si="4"/>
        <v>-8.8999999999999995E-5</v>
      </c>
      <c r="H327" s="15"/>
      <c r="I327" s="67"/>
      <c r="J327" s="74"/>
      <c r="K327" s="66"/>
      <c r="L327" s="66"/>
      <c r="M327" s="73"/>
    </row>
    <row r="328" spans="1:14" ht="33.75" x14ac:dyDescent="0.25">
      <c r="A328" s="42" t="s">
        <v>766</v>
      </c>
      <c r="B328" s="26" t="s">
        <v>729</v>
      </c>
      <c r="C328" s="26" t="s">
        <v>532</v>
      </c>
      <c r="D328" s="9">
        <v>7</v>
      </c>
      <c r="E328" s="64">
        <v>1.1999999999999999E-3</v>
      </c>
      <c r="F328" s="54">
        <v>1.4E-3</v>
      </c>
      <c r="G328" s="54">
        <f t="shared" si="4"/>
        <v>-2.0000000000000009E-4</v>
      </c>
      <c r="H328" s="15"/>
      <c r="I328" s="67"/>
      <c r="J328" s="74"/>
      <c r="K328" s="66"/>
      <c r="L328" s="66"/>
      <c r="M328" s="73"/>
    </row>
    <row r="329" spans="1:14" ht="33.75" x14ac:dyDescent="0.25">
      <c r="A329" s="42" t="s">
        <v>766</v>
      </c>
      <c r="B329" s="26" t="s">
        <v>730</v>
      </c>
      <c r="C329" s="26" t="s">
        <v>532</v>
      </c>
      <c r="D329" s="9">
        <v>7</v>
      </c>
      <c r="E329" s="64">
        <v>4.0000000000000002E-4</v>
      </c>
      <c r="F329" s="54">
        <v>1.1899999999999999E-3</v>
      </c>
      <c r="G329" s="54">
        <f t="shared" si="4"/>
        <v>-7.899999999999999E-4</v>
      </c>
      <c r="H329" s="15"/>
      <c r="I329" s="67"/>
      <c r="J329" s="74"/>
      <c r="K329" s="66"/>
      <c r="L329" s="66"/>
      <c r="M329" s="73"/>
    </row>
    <row r="330" spans="1:14" ht="22.5" x14ac:dyDescent="0.25">
      <c r="A330" s="42" t="s">
        <v>774</v>
      </c>
      <c r="B330" s="26" t="s">
        <v>32</v>
      </c>
      <c r="C330" s="103" t="s">
        <v>533</v>
      </c>
      <c r="D330" s="9">
        <v>7</v>
      </c>
      <c r="E330" s="64">
        <v>6.9999999999999999E-4</v>
      </c>
      <c r="F330" s="54">
        <v>8.6799999999999996E-4</v>
      </c>
      <c r="G330" s="54">
        <f t="shared" si="4"/>
        <v>-1.6799999999999996E-4</v>
      </c>
      <c r="H330" s="15"/>
      <c r="I330" s="67"/>
      <c r="J330" s="74"/>
      <c r="K330" s="66"/>
      <c r="L330" s="66"/>
      <c r="M330" s="73"/>
    </row>
    <row r="331" spans="1:14" ht="22.5" x14ac:dyDescent="0.25">
      <c r="A331" s="42" t="s">
        <v>774</v>
      </c>
      <c r="B331" s="26" t="s">
        <v>731</v>
      </c>
      <c r="C331" s="26" t="s">
        <v>31</v>
      </c>
      <c r="D331" s="9">
        <v>7</v>
      </c>
      <c r="E331" s="64">
        <v>1.4E-3</v>
      </c>
      <c r="F331" s="54">
        <v>1.054E-3</v>
      </c>
      <c r="G331" s="54">
        <f t="shared" si="4"/>
        <v>3.4599999999999995E-4</v>
      </c>
      <c r="H331" s="15"/>
      <c r="I331" s="67"/>
      <c r="J331" s="74"/>
      <c r="K331" s="66"/>
      <c r="L331" s="66"/>
      <c r="M331" s="73"/>
    </row>
    <row r="332" spans="1:14" ht="22.5" x14ac:dyDescent="0.25">
      <c r="A332" s="42" t="s">
        <v>774</v>
      </c>
      <c r="B332" s="26" t="s">
        <v>732</v>
      </c>
      <c r="C332" s="26" t="s">
        <v>237</v>
      </c>
      <c r="D332" s="9">
        <v>7</v>
      </c>
      <c r="E332" s="64">
        <v>2E-3</v>
      </c>
      <c r="F332" s="54">
        <v>1.044E-3</v>
      </c>
      <c r="G332" s="54">
        <f t="shared" si="4"/>
        <v>9.5600000000000004E-4</v>
      </c>
      <c r="H332" s="15"/>
      <c r="I332" s="67"/>
      <c r="J332" s="74"/>
      <c r="K332" s="66"/>
      <c r="L332" s="66"/>
      <c r="M332" s="73"/>
    </row>
    <row r="333" spans="1:14" x14ac:dyDescent="0.25">
      <c r="A333" s="42" t="s">
        <v>766</v>
      </c>
      <c r="B333" s="26" t="s">
        <v>818</v>
      </c>
      <c r="C333" s="26" t="s">
        <v>86</v>
      </c>
      <c r="D333" s="9">
        <v>7</v>
      </c>
      <c r="E333" s="64">
        <v>5.5500000000000002E-3</v>
      </c>
      <c r="F333" s="54">
        <v>3.1099999999999999E-3</v>
      </c>
      <c r="G333" s="54">
        <f t="shared" si="4"/>
        <v>2.4400000000000003E-3</v>
      </c>
      <c r="H333" s="15"/>
      <c r="I333" s="67"/>
      <c r="J333" s="74"/>
      <c r="K333" s="66"/>
      <c r="L333" s="66"/>
      <c r="M333" s="73"/>
      <c r="N333" s="20"/>
    </row>
    <row r="334" spans="1:14" ht="22.5" x14ac:dyDescent="0.25">
      <c r="A334" s="42" t="s">
        <v>766</v>
      </c>
      <c r="B334" s="26" t="s">
        <v>733</v>
      </c>
      <c r="C334" s="26" t="s">
        <v>534</v>
      </c>
      <c r="D334" s="9">
        <v>7</v>
      </c>
      <c r="E334" s="64">
        <v>1.9399999999999999E-3</v>
      </c>
      <c r="F334" s="54">
        <v>2.199E-3</v>
      </c>
      <c r="G334" s="54">
        <f t="shared" ref="G334:G397" si="5">E334-F334</f>
        <v>-2.5900000000000012E-4</v>
      </c>
      <c r="H334" s="15"/>
      <c r="I334" s="67"/>
      <c r="J334" s="74"/>
      <c r="K334" s="66"/>
      <c r="L334" s="66"/>
      <c r="M334" s="73"/>
      <c r="N334" s="20"/>
    </row>
    <row r="335" spans="1:14" x14ac:dyDescent="0.25">
      <c r="A335" s="42" t="s">
        <v>767</v>
      </c>
      <c r="B335" s="26" t="s">
        <v>140</v>
      </c>
      <c r="C335" s="26" t="s">
        <v>141</v>
      </c>
      <c r="D335" s="9">
        <v>7</v>
      </c>
      <c r="E335" s="64">
        <v>1E-3</v>
      </c>
      <c r="F335" s="54">
        <v>2.9399999999999999E-4</v>
      </c>
      <c r="G335" s="54">
        <f t="shared" si="5"/>
        <v>7.0600000000000003E-4</v>
      </c>
      <c r="H335" s="15"/>
      <c r="I335" s="67"/>
      <c r="J335" s="74"/>
      <c r="K335" s="66"/>
      <c r="L335" s="66"/>
      <c r="M335" s="73"/>
      <c r="N335" s="20"/>
    </row>
    <row r="336" spans="1:14" x14ac:dyDescent="0.25">
      <c r="A336" s="42" t="s">
        <v>774</v>
      </c>
      <c r="B336" s="26" t="s">
        <v>251</v>
      </c>
      <c r="C336" s="26" t="s">
        <v>260</v>
      </c>
      <c r="D336" s="9">
        <v>7</v>
      </c>
      <c r="E336" s="64">
        <v>2E-3</v>
      </c>
      <c r="F336" s="54">
        <v>1.042E-3</v>
      </c>
      <c r="G336" s="54">
        <f t="shared" si="5"/>
        <v>9.5800000000000008E-4</v>
      </c>
      <c r="H336" s="15"/>
      <c r="I336" s="67"/>
      <c r="J336" s="74"/>
      <c r="K336" s="66"/>
      <c r="L336" s="66"/>
      <c r="M336" s="73"/>
    </row>
    <row r="337" spans="1:14" ht="22.5" x14ac:dyDescent="0.25">
      <c r="A337" s="42" t="s">
        <v>781</v>
      </c>
      <c r="B337" s="26" t="s">
        <v>734</v>
      </c>
      <c r="C337" s="26" t="s">
        <v>413</v>
      </c>
      <c r="D337" s="9">
        <v>7</v>
      </c>
      <c r="E337" s="65">
        <v>3.0000000000000001E-3</v>
      </c>
      <c r="F337" s="54">
        <v>2.5870000000000003E-3</v>
      </c>
      <c r="G337" s="54">
        <f t="shared" si="5"/>
        <v>4.1299999999999974E-4</v>
      </c>
      <c r="H337" s="15"/>
      <c r="I337" s="67"/>
      <c r="J337" s="74"/>
      <c r="K337" s="66"/>
      <c r="L337" s="66"/>
      <c r="M337" s="73"/>
    </row>
    <row r="338" spans="1:14" ht="33.75" x14ac:dyDescent="0.25">
      <c r="A338" s="42" t="s">
        <v>781</v>
      </c>
      <c r="B338" s="26" t="s">
        <v>735</v>
      </c>
      <c r="C338" s="26" t="s">
        <v>535</v>
      </c>
      <c r="D338" s="9">
        <v>7</v>
      </c>
      <c r="E338" s="65">
        <v>1.0349999999999999E-3</v>
      </c>
      <c r="F338" s="54">
        <v>9.6410000000000003E-3</v>
      </c>
      <c r="G338" s="54">
        <f t="shared" si="5"/>
        <v>-8.6060000000000008E-3</v>
      </c>
      <c r="H338" s="15"/>
      <c r="I338" s="67"/>
      <c r="J338" s="74"/>
      <c r="K338" s="66"/>
      <c r="L338" s="66"/>
      <c r="M338" s="73"/>
      <c r="N338" s="20"/>
    </row>
    <row r="339" spans="1:14" ht="22.5" x14ac:dyDescent="0.25">
      <c r="A339" s="42" t="s">
        <v>767</v>
      </c>
      <c r="B339" s="26" t="s">
        <v>827</v>
      </c>
      <c r="C339" s="26" t="s">
        <v>794</v>
      </c>
      <c r="D339" s="9">
        <v>7</v>
      </c>
      <c r="E339" s="64">
        <v>3.0000000000000001E-3</v>
      </c>
      <c r="F339" s="54">
        <v>9.8499999999999998E-4</v>
      </c>
      <c r="G339" s="54">
        <f t="shared" si="5"/>
        <v>2.0150000000000003E-3</v>
      </c>
      <c r="H339" s="15"/>
      <c r="I339" s="67"/>
      <c r="J339" s="74"/>
      <c r="K339" s="66"/>
      <c r="L339" s="66"/>
      <c r="M339" s="73"/>
      <c r="N339" s="20"/>
    </row>
    <row r="340" spans="1:14" x14ac:dyDescent="0.25">
      <c r="A340" s="42" t="s">
        <v>766</v>
      </c>
      <c r="B340" s="26" t="s">
        <v>736</v>
      </c>
      <c r="C340" s="26" t="s">
        <v>331</v>
      </c>
      <c r="D340" s="9">
        <v>8</v>
      </c>
      <c r="E340" s="64">
        <v>0.7332240000000001</v>
      </c>
      <c r="F340" s="54">
        <v>0.7332240000000001</v>
      </c>
      <c r="G340" s="54">
        <f t="shared" si="5"/>
        <v>0</v>
      </c>
      <c r="H340" s="15"/>
      <c r="I340" s="67"/>
      <c r="J340" s="74"/>
      <c r="K340" s="66"/>
      <c r="L340" s="66"/>
      <c r="M340" s="73"/>
      <c r="N340" s="20"/>
    </row>
    <row r="341" spans="1:14" ht="22.5" x14ac:dyDescent="0.25">
      <c r="A341" s="42" t="s">
        <v>767</v>
      </c>
      <c r="B341" s="26" t="s">
        <v>252</v>
      </c>
      <c r="C341" s="26" t="s">
        <v>536</v>
      </c>
      <c r="D341" s="9">
        <v>8</v>
      </c>
      <c r="E341" s="64">
        <v>6.5000000000000002E-2</v>
      </c>
      <c r="F341" s="54">
        <v>4.99E-2</v>
      </c>
      <c r="G341" s="54">
        <f t="shared" si="5"/>
        <v>1.5100000000000002E-2</v>
      </c>
      <c r="H341" s="15"/>
      <c r="I341" s="67"/>
      <c r="J341" s="74"/>
      <c r="K341" s="66"/>
      <c r="L341" s="66"/>
      <c r="M341" s="73"/>
      <c r="N341" s="20"/>
    </row>
    <row r="342" spans="1:14" ht="22.5" x14ac:dyDescent="0.25">
      <c r="A342" s="44" t="s">
        <v>767</v>
      </c>
      <c r="B342" s="26" t="s">
        <v>557</v>
      </c>
      <c r="C342" s="106" t="s">
        <v>813</v>
      </c>
      <c r="D342" s="9">
        <v>8</v>
      </c>
      <c r="E342" s="64">
        <v>0.11</v>
      </c>
      <c r="F342" s="54">
        <v>0.132661</v>
      </c>
      <c r="G342" s="54">
        <f t="shared" si="5"/>
        <v>-2.2661000000000001E-2</v>
      </c>
      <c r="H342" s="15"/>
      <c r="I342" s="67"/>
      <c r="J342" s="74"/>
      <c r="K342" s="66"/>
      <c r="L342" s="66"/>
      <c r="M342" s="83"/>
    </row>
    <row r="343" spans="1:14" ht="22.5" x14ac:dyDescent="0.25">
      <c r="A343" s="42" t="s">
        <v>767</v>
      </c>
      <c r="B343" s="26" t="s">
        <v>737</v>
      </c>
      <c r="C343" s="26" t="s">
        <v>537</v>
      </c>
      <c r="D343" s="9">
        <v>8</v>
      </c>
      <c r="E343" s="64">
        <v>4.0975000000000004E-2</v>
      </c>
      <c r="F343" s="54">
        <v>1.7922999999999998E-2</v>
      </c>
      <c r="G343" s="54">
        <f t="shared" si="5"/>
        <v>2.3052000000000007E-2</v>
      </c>
      <c r="H343" s="15"/>
      <c r="I343" s="67"/>
      <c r="J343" s="74"/>
      <c r="K343" s="66"/>
      <c r="L343" s="66"/>
      <c r="M343" s="83"/>
    </row>
    <row r="344" spans="1:14" ht="22.5" x14ac:dyDescent="0.25">
      <c r="A344" s="42" t="s">
        <v>767</v>
      </c>
      <c r="B344" s="26" t="s">
        <v>406</v>
      </c>
      <c r="C344" s="26" t="s">
        <v>537</v>
      </c>
      <c r="D344" s="9">
        <v>8</v>
      </c>
      <c r="E344" s="65">
        <v>4.0975000000000004E-2</v>
      </c>
      <c r="F344" s="54">
        <v>1.2711999999999999E-2</v>
      </c>
      <c r="G344" s="54">
        <f t="shared" si="5"/>
        <v>2.8263000000000003E-2</v>
      </c>
      <c r="H344" s="15"/>
      <c r="I344" s="67"/>
      <c r="J344" s="74"/>
      <c r="K344" s="66"/>
      <c r="L344" s="66"/>
      <c r="M344" s="73"/>
    </row>
    <row r="345" spans="1:14" ht="22.5" x14ac:dyDescent="0.25">
      <c r="A345" s="42" t="s">
        <v>767</v>
      </c>
      <c r="B345" s="26" t="s">
        <v>407</v>
      </c>
      <c r="C345" s="26" t="s">
        <v>537</v>
      </c>
      <c r="D345" s="9">
        <v>8</v>
      </c>
      <c r="E345" s="64">
        <v>4.0975000000000004E-2</v>
      </c>
      <c r="F345" s="54">
        <v>1.8175999999999998E-2</v>
      </c>
      <c r="G345" s="54">
        <f t="shared" si="5"/>
        <v>2.2799000000000007E-2</v>
      </c>
      <c r="H345" s="15"/>
      <c r="I345" s="67"/>
      <c r="J345" s="74"/>
      <c r="K345" s="66"/>
      <c r="L345" s="66"/>
      <c r="M345" s="73"/>
      <c r="N345" s="20"/>
    </row>
    <row r="346" spans="1:14" ht="22.5" x14ac:dyDescent="0.25">
      <c r="A346" s="42" t="s">
        <v>767</v>
      </c>
      <c r="B346" s="26" t="s">
        <v>408</v>
      </c>
      <c r="C346" s="26" t="s">
        <v>537</v>
      </c>
      <c r="D346" s="9">
        <v>8</v>
      </c>
      <c r="E346" s="65">
        <v>4.0975000000000004E-2</v>
      </c>
      <c r="F346" s="54">
        <v>1.9037999999999999E-2</v>
      </c>
      <c r="G346" s="54">
        <f t="shared" si="5"/>
        <v>2.1937000000000005E-2</v>
      </c>
      <c r="H346" s="15"/>
      <c r="I346" s="67"/>
      <c r="J346" s="74"/>
      <c r="K346" s="66"/>
      <c r="L346" s="66"/>
      <c r="M346" s="73"/>
    </row>
    <row r="347" spans="1:14" x14ac:dyDescent="0.25">
      <c r="A347" s="42" t="s">
        <v>767</v>
      </c>
      <c r="B347" s="26" t="s">
        <v>125</v>
      </c>
      <c r="C347" s="26" t="s">
        <v>538</v>
      </c>
      <c r="D347" s="9">
        <v>8</v>
      </c>
      <c r="E347" s="65">
        <v>4.0429999999999997E-3</v>
      </c>
      <c r="F347" s="54">
        <v>5.2140000000000008E-3</v>
      </c>
      <c r="G347" s="54">
        <f t="shared" si="5"/>
        <v>-1.171000000000001E-3</v>
      </c>
      <c r="H347" s="15"/>
      <c r="I347" s="67"/>
      <c r="J347" s="74"/>
      <c r="K347" s="66"/>
      <c r="L347" s="66"/>
      <c r="M347" s="73"/>
    </row>
    <row r="348" spans="1:14" x14ac:dyDescent="0.25">
      <c r="A348" s="107" t="s">
        <v>767</v>
      </c>
      <c r="B348" s="26" t="s">
        <v>138</v>
      </c>
      <c r="C348" s="108" t="s">
        <v>258</v>
      </c>
      <c r="D348" s="9">
        <v>8</v>
      </c>
      <c r="E348" s="64">
        <v>3.9E-2</v>
      </c>
      <c r="F348" s="54">
        <v>3.6048000000000004E-2</v>
      </c>
      <c r="G348" s="54">
        <f t="shared" si="5"/>
        <v>2.9519999999999963E-3</v>
      </c>
      <c r="H348" s="15"/>
      <c r="I348" s="67"/>
      <c r="J348" s="74"/>
      <c r="K348" s="66"/>
      <c r="L348" s="66"/>
      <c r="M348" s="87"/>
    </row>
    <row r="349" spans="1:14" x14ac:dyDescent="0.25">
      <c r="A349" s="107" t="s">
        <v>767</v>
      </c>
      <c r="B349" s="26" t="s">
        <v>121</v>
      </c>
      <c r="C349" s="108" t="s">
        <v>120</v>
      </c>
      <c r="D349" s="9">
        <v>8</v>
      </c>
      <c r="E349" s="64">
        <v>1.7995000000000001E-2</v>
      </c>
      <c r="F349" s="54">
        <v>1.6370000000000003E-2</v>
      </c>
      <c r="G349" s="54">
        <f t="shared" si="5"/>
        <v>1.624999999999998E-3</v>
      </c>
      <c r="H349" s="15"/>
      <c r="I349" s="67"/>
      <c r="J349" s="74"/>
      <c r="K349" s="66"/>
      <c r="L349" s="66"/>
      <c r="M349" s="81"/>
      <c r="N349" s="20"/>
    </row>
    <row r="350" spans="1:14" x14ac:dyDescent="0.25">
      <c r="A350" s="107" t="s">
        <v>767</v>
      </c>
      <c r="B350" s="26" t="s">
        <v>119</v>
      </c>
      <c r="C350" s="108" t="s">
        <v>120</v>
      </c>
      <c r="D350" s="9">
        <v>8</v>
      </c>
      <c r="E350" s="64">
        <v>3.0852000000000001E-2</v>
      </c>
      <c r="F350" s="54">
        <v>3.1511999999999998E-2</v>
      </c>
      <c r="G350" s="54">
        <f t="shared" si="5"/>
        <v>-6.5999999999999739E-4</v>
      </c>
      <c r="H350" s="15"/>
      <c r="I350" s="67"/>
      <c r="J350" s="74"/>
      <c r="K350" s="66"/>
      <c r="L350" s="66"/>
      <c r="M350" s="81"/>
    </row>
    <row r="351" spans="1:14" x14ac:dyDescent="0.25">
      <c r="A351" s="69" t="s">
        <v>767</v>
      </c>
      <c r="B351" s="26" t="s">
        <v>738</v>
      </c>
      <c r="C351" s="51" t="s">
        <v>331</v>
      </c>
      <c r="D351" s="9">
        <v>8</v>
      </c>
      <c r="E351" s="65">
        <v>0.92504900000000001</v>
      </c>
      <c r="F351" s="54">
        <v>0.92504900000000001</v>
      </c>
      <c r="G351" s="54">
        <f t="shared" si="5"/>
        <v>0</v>
      </c>
      <c r="H351" s="15"/>
      <c r="I351" s="67"/>
      <c r="J351" s="74"/>
      <c r="K351" s="66"/>
      <c r="L351" s="66"/>
      <c r="M351" s="81"/>
    </row>
    <row r="352" spans="1:14" x14ac:dyDescent="0.25">
      <c r="A352" s="69" t="s">
        <v>767</v>
      </c>
      <c r="B352" s="26" t="s">
        <v>739</v>
      </c>
      <c r="C352" s="51" t="s">
        <v>242</v>
      </c>
      <c r="D352" s="9">
        <v>8</v>
      </c>
      <c r="E352" s="64">
        <v>6.5659999999999996E-2</v>
      </c>
      <c r="F352" s="54">
        <v>5.0209000000000004E-2</v>
      </c>
      <c r="G352" s="54">
        <f t="shared" si="5"/>
        <v>1.5450999999999993E-2</v>
      </c>
      <c r="H352" s="15"/>
      <c r="I352" s="67"/>
      <c r="J352" s="74"/>
      <c r="K352" s="66"/>
      <c r="L352" s="66"/>
      <c r="M352" s="82"/>
    </row>
    <row r="353" spans="1:14" x14ac:dyDescent="0.25">
      <c r="A353" s="69" t="s">
        <v>767</v>
      </c>
      <c r="B353" s="26" t="s">
        <v>112</v>
      </c>
      <c r="C353" s="51" t="s">
        <v>111</v>
      </c>
      <c r="D353" s="9">
        <v>8</v>
      </c>
      <c r="E353" s="64">
        <v>1.5599999999999999E-2</v>
      </c>
      <c r="F353" s="54">
        <v>1.9438E-2</v>
      </c>
      <c r="G353" s="54">
        <f t="shared" si="5"/>
        <v>-3.8380000000000011E-3</v>
      </c>
      <c r="H353" s="15"/>
      <c r="I353" s="67"/>
      <c r="J353" s="74"/>
      <c r="K353" s="66"/>
      <c r="L353" s="66"/>
      <c r="M353" s="81"/>
      <c r="N353" s="20"/>
    </row>
    <row r="354" spans="1:14" x14ac:dyDescent="0.25">
      <c r="A354" s="69" t="s">
        <v>767</v>
      </c>
      <c r="B354" s="26" t="s">
        <v>133</v>
      </c>
      <c r="C354" s="51" t="s">
        <v>134</v>
      </c>
      <c r="D354" s="9">
        <v>8</v>
      </c>
      <c r="E354" s="64">
        <v>1.2E-2</v>
      </c>
      <c r="F354" s="54">
        <v>9.6210000000000011E-3</v>
      </c>
      <c r="G354" s="54">
        <f t="shared" si="5"/>
        <v>2.3789999999999992E-3</v>
      </c>
      <c r="H354" s="15"/>
      <c r="I354" s="67"/>
      <c r="J354" s="74"/>
      <c r="K354" s="66"/>
      <c r="L354" s="66"/>
      <c r="M354" s="82"/>
      <c r="N354" s="20"/>
    </row>
    <row r="355" spans="1:14" x14ac:dyDescent="0.25">
      <c r="A355" s="69" t="s">
        <v>767</v>
      </c>
      <c r="B355" s="26" t="s">
        <v>135</v>
      </c>
      <c r="C355" s="51" t="s">
        <v>134</v>
      </c>
      <c r="D355" s="9">
        <v>8</v>
      </c>
      <c r="E355" s="64">
        <v>1.2E-2</v>
      </c>
      <c r="F355" s="54">
        <v>9.493999999999999E-3</v>
      </c>
      <c r="G355" s="54">
        <f t="shared" si="5"/>
        <v>2.5060000000000013E-3</v>
      </c>
      <c r="H355" s="15"/>
      <c r="I355" s="67"/>
      <c r="J355" s="74"/>
      <c r="K355" s="66"/>
      <c r="L355" s="66"/>
      <c r="M355" s="85"/>
    </row>
    <row r="356" spans="1:14" x14ac:dyDescent="0.25">
      <c r="A356" s="69" t="s">
        <v>767</v>
      </c>
      <c r="B356" s="26" t="s">
        <v>113</v>
      </c>
      <c r="C356" s="51" t="s">
        <v>111</v>
      </c>
      <c r="D356" s="9">
        <v>8</v>
      </c>
      <c r="E356" s="64">
        <v>8.6E-3</v>
      </c>
      <c r="F356" s="54">
        <v>7.3479999999999995E-3</v>
      </c>
      <c r="G356" s="54">
        <f t="shared" si="5"/>
        <v>1.2520000000000005E-3</v>
      </c>
      <c r="H356" s="15"/>
      <c r="I356" s="67"/>
      <c r="J356" s="74"/>
      <c r="K356" s="66"/>
      <c r="L356" s="66"/>
      <c r="M356" s="73"/>
      <c r="N356" s="20"/>
    </row>
    <row r="357" spans="1:14" x14ac:dyDescent="0.25">
      <c r="A357" s="69" t="s">
        <v>767</v>
      </c>
      <c r="B357" s="26" t="s">
        <v>114</v>
      </c>
      <c r="C357" s="51" t="s">
        <v>111</v>
      </c>
      <c r="D357" s="9">
        <v>8</v>
      </c>
      <c r="E357" s="64">
        <v>1.5599999999999999E-2</v>
      </c>
      <c r="F357" s="54">
        <v>9.8589999999999997E-3</v>
      </c>
      <c r="G357" s="54">
        <f t="shared" si="5"/>
        <v>5.7409999999999996E-3</v>
      </c>
      <c r="H357" s="15"/>
      <c r="I357" s="67"/>
      <c r="J357" s="74"/>
      <c r="K357" s="66"/>
      <c r="L357" s="66"/>
      <c r="M357" s="73"/>
      <c r="N357" s="20"/>
    </row>
    <row r="358" spans="1:14" x14ac:dyDescent="0.25">
      <c r="A358" s="109" t="s">
        <v>767</v>
      </c>
      <c r="B358" s="26" t="s">
        <v>110</v>
      </c>
      <c r="C358" s="101" t="s">
        <v>111</v>
      </c>
      <c r="D358" s="9">
        <v>8</v>
      </c>
      <c r="E358" s="49">
        <v>1.5599999999999999E-2</v>
      </c>
      <c r="F358" s="54">
        <v>1.3094E-2</v>
      </c>
      <c r="G358" s="54">
        <f t="shared" si="5"/>
        <v>2.5059999999999995E-3</v>
      </c>
      <c r="H358" s="15"/>
      <c r="I358" s="67"/>
      <c r="J358" s="74"/>
      <c r="K358" s="66"/>
      <c r="L358" s="66"/>
      <c r="M358" s="85"/>
    </row>
    <row r="359" spans="1:14" x14ac:dyDescent="0.25">
      <c r="A359" s="102" t="s">
        <v>767</v>
      </c>
      <c r="B359" s="26" t="s">
        <v>115</v>
      </c>
      <c r="C359" s="101" t="s">
        <v>111</v>
      </c>
      <c r="D359" s="9">
        <v>8</v>
      </c>
      <c r="E359" s="53">
        <v>2.3E-2</v>
      </c>
      <c r="F359" s="54">
        <v>1.8246999999999999E-2</v>
      </c>
      <c r="G359" s="54">
        <f t="shared" si="5"/>
        <v>4.7530000000000003E-3</v>
      </c>
      <c r="H359" s="15"/>
      <c r="I359" s="67"/>
      <c r="J359" s="74"/>
      <c r="K359" s="66"/>
      <c r="L359" s="66"/>
      <c r="M359" s="73"/>
    </row>
    <row r="360" spans="1:14" x14ac:dyDescent="0.25">
      <c r="A360" s="102" t="s">
        <v>767</v>
      </c>
      <c r="B360" s="26" t="s">
        <v>131</v>
      </c>
      <c r="C360" s="101" t="s">
        <v>132</v>
      </c>
      <c r="D360" s="9">
        <v>8</v>
      </c>
      <c r="E360" s="53">
        <v>1.4119999999999999E-2</v>
      </c>
      <c r="F360" s="54">
        <v>1.3194000000000001E-2</v>
      </c>
      <c r="G360" s="54">
        <f t="shared" si="5"/>
        <v>9.2599999999999801E-4</v>
      </c>
      <c r="H360" s="15"/>
      <c r="I360" s="67"/>
      <c r="J360" s="74"/>
      <c r="K360" s="66"/>
      <c r="L360" s="66"/>
      <c r="M360" s="85"/>
    </row>
    <row r="361" spans="1:14" x14ac:dyDescent="0.25">
      <c r="A361" s="102" t="s">
        <v>767</v>
      </c>
      <c r="B361" s="26" t="s">
        <v>130</v>
      </c>
      <c r="C361" s="101" t="s">
        <v>539</v>
      </c>
      <c r="D361" s="9">
        <v>8</v>
      </c>
      <c r="E361" s="53">
        <v>1.891E-2</v>
      </c>
      <c r="F361" s="54">
        <v>1.9209E-2</v>
      </c>
      <c r="G361" s="54">
        <f t="shared" si="5"/>
        <v>-2.9900000000000065E-4</v>
      </c>
      <c r="H361" s="15"/>
      <c r="I361" s="67"/>
      <c r="J361" s="74"/>
      <c r="K361" s="66"/>
      <c r="L361" s="66"/>
      <c r="M361" s="73"/>
    </row>
    <row r="362" spans="1:14" x14ac:dyDescent="0.25">
      <c r="A362" s="102" t="s">
        <v>767</v>
      </c>
      <c r="B362" s="26" t="s">
        <v>128</v>
      </c>
      <c r="C362" s="101" t="s">
        <v>129</v>
      </c>
      <c r="D362" s="9">
        <v>8</v>
      </c>
      <c r="E362" s="53">
        <v>3.5900000000000001E-2</v>
      </c>
      <c r="F362" s="54">
        <v>3.5830000000000001E-2</v>
      </c>
      <c r="G362" s="54">
        <f t="shared" si="5"/>
        <v>7.0000000000000617E-5</v>
      </c>
      <c r="H362" s="15"/>
      <c r="I362" s="67"/>
      <c r="J362" s="74"/>
      <c r="K362" s="66"/>
      <c r="L362" s="66"/>
      <c r="M362" s="73"/>
      <c r="N362" s="20"/>
    </row>
    <row r="363" spans="1:14" x14ac:dyDescent="0.25">
      <c r="A363" s="102" t="s">
        <v>767</v>
      </c>
      <c r="B363" s="26" t="s">
        <v>136</v>
      </c>
      <c r="C363" s="101" t="s">
        <v>134</v>
      </c>
      <c r="D363" s="9">
        <v>8</v>
      </c>
      <c r="E363" s="53">
        <v>2.7E-2</v>
      </c>
      <c r="F363" s="54">
        <v>2.0149999999999998E-2</v>
      </c>
      <c r="G363" s="54">
        <f t="shared" si="5"/>
        <v>6.8500000000000019E-3</v>
      </c>
      <c r="H363" s="15"/>
      <c r="I363" s="67"/>
      <c r="J363" s="74"/>
      <c r="K363" s="66"/>
      <c r="L363" s="66"/>
      <c r="M363" s="73"/>
      <c r="N363" s="20"/>
    </row>
    <row r="364" spans="1:14" x14ac:dyDescent="0.25">
      <c r="A364" s="102" t="s">
        <v>767</v>
      </c>
      <c r="B364" s="26" t="s">
        <v>137</v>
      </c>
      <c r="C364" s="101" t="s">
        <v>134</v>
      </c>
      <c r="D364" s="9">
        <v>8</v>
      </c>
      <c r="E364" s="53">
        <v>2.1000000000000001E-2</v>
      </c>
      <c r="F364" s="54">
        <v>2.0857000000000001E-2</v>
      </c>
      <c r="G364" s="54">
        <f t="shared" si="5"/>
        <v>1.4300000000000077E-4</v>
      </c>
      <c r="H364" s="15"/>
      <c r="I364" s="67"/>
      <c r="J364" s="74"/>
      <c r="K364" s="66"/>
      <c r="L364" s="66"/>
      <c r="M364" s="73"/>
      <c r="N364" s="20"/>
    </row>
    <row r="365" spans="1:14" x14ac:dyDescent="0.25">
      <c r="A365" s="42" t="s">
        <v>767</v>
      </c>
      <c r="B365" s="26" t="s">
        <v>740</v>
      </c>
      <c r="C365" s="26" t="s">
        <v>116</v>
      </c>
      <c r="D365" s="9">
        <v>8</v>
      </c>
      <c r="E365" s="64">
        <v>1.4500000000000001E-2</v>
      </c>
      <c r="F365" s="54">
        <v>1.2975E-2</v>
      </c>
      <c r="G365" s="54">
        <f t="shared" si="5"/>
        <v>1.5250000000000003E-3</v>
      </c>
      <c r="H365" s="15"/>
      <c r="I365" s="67"/>
      <c r="J365" s="74"/>
      <c r="K365" s="66"/>
      <c r="L365" s="66"/>
      <c r="M365" s="73"/>
      <c r="N365" s="20"/>
    </row>
    <row r="366" spans="1:14" x14ac:dyDescent="0.25">
      <c r="A366" s="42" t="s">
        <v>767</v>
      </c>
      <c r="B366" s="26" t="s">
        <v>117</v>
      </c>
      <c r="C366" s="26" t="s">
        <v>116</v>
      </c>
      <c r="D366" s="9">
        <v>8</v>
      </c>
      <c r="E366" s="64">
        <v>1.35E-2</v>
      </c>
      <c r="F366" s="54">
        <v>1.2109E-2</v>
      </c>
      <c r="G366" s="54">
        <f t="shared" si="5"/>
        <v>1.3909999999999999E-3</v>
      </c>
      <c r="H366" s="15"/>
      <c r="I366" s="67"/>
      <c r="J366" s="74"/>
      <c r="K366" s="66"/>
      <c r="L366" s="66"/>
      <c r="M366" s="73"/>
      <c r="N366" s="20"/>
    </row>
    <row r="367" spans="1:14" x14ac:dyDescent="0.25">
      <c r="A367" s="42" t="s">
        <v>767</v>
      </c>
      <c r="B367" s="26" t="s">
        <v>741</v>
      </c>
      <c r="C367" s="26" t="s">
        <v>540</v>
      </c>
      <c r="D367" s="9">
        <v>8</v>
      </c>
      <c r="E367" s="65">
        <v>1.1089E-2</v>
      </c>
      <c r="F367" s="54">
        <v>1.0869999999999999E-2</v>
      </c>
      <c r="G367" s="54">
        <f t="shared" si="5"/>
        <v>2.1900000000000044E-4</v>
      </c>
      <c r="H367" s="15"/>
      <c r="I367" s="67"/>
      <c r="J367" s="74"/>
      <c r="K367" s="66"/>
      <c r="L367" s="66"/>
      <c r="M367" s="73"/>
      <c r="N367" s="20"/>
    </row>
    <row r="368" spans="1:14" x14ac:dyDescent="0.25">
      <c r="A368" s="42" t="s">
        <v>767</v>
      </c>
      <c r="B368" s="26" t="s">
        <v>118</v>
      </c>
      <c r="C368" s="26" t="s">
        <v>116</v>
      </c>
      <c r="D368" s="9">
        <v>8</v>
      </c>
      <c r="E368" s="65">
        <v>1.35E-2</v>
      </c>
      <c r="F368" s="54">
        <v>1.2324E-2</v>
      </c>
      <c r="G368" s="54">
        <f t="shared" si="5"/>
        <v>1.176E-3</v>
      </c>
      <c r="H368" s="15"/>
      <c r="I368" s="67"/>
      <c r="J368" s="74"/>
      <c r="K368" s="66"/>
      <c r="L368" s="66"/>
      <c r="M368" s="73"/>
      <c r="N368" s="20"/>
    </row>
    <row r="369" spans="1:14" ht="22.5" x14ac:dyDescent="0.25">
      <c r="A369" s="42" t="s">
        <v>767</v>
      </c>
      <c r="B369" s="26" t="s">
        <v>847</v>
      </c>
      <c r="C369" s="26" t="s">
        <v>812</v>
      </c>
      <c r="D369" s="9">
        <v>8</v>
      </c>
      <c r="E369" s="64">
        <v>4.1000000000000002E-2</v>
      </c>
      <c r="F369" s="54">
        <v>1.4779E-2</v>
      </c>
      <c r="G369" s="54">
        <f t="shared" si="5"/>
        <v>2.6221000000000001E-2</v>
      </c>
      <c r="H369" s="15"/>
      <c r="I369" s="67"/>
      <c r="J369" s="74"/>
      <c r="K369" s="66"/>
      <c r="L369" s="66"/>
      <c r="M369" s="73"/>
    </row>
    <row r="370" spans="1:14" ht="22.5" x14ac:dyDescent="0.25">
      <c r="A370" s="42" t="s">
        <v>767</v>
      </c>
      <c r="B370" s="26" t="s">
        <v>846</v>
      </c>
      <c r="C370" s="26" t="s">
        <v>812</v>
      </c>
      <c r="D370" s="9">
        <v>8</v>
      </c>
      <c r="E370" s="64">
        <v>4.1000000000000002E-2</v>
      </c>
      <c r="F370" s="54">
        <v>1.453E-2</v>
      </c>
      <c r="G370" s="54">
        <f t="shared" si="5"/>
        <v>2.647E-2</v>
      </c>
      <c r="H370" s="15"/>
      <c r="I370" s="67"/>
      <c r="J370" s="74"/>
      <c r="K370" s="66"/>
      <c r="L370" s="66"/>
      <c r="M370" s="73"/>
    </row>
    <row r="371" spans="1:14" x14ac:dyDescent="0.25">
      <c r="A371" s="42" t="s">
        <v>774</v>
      </c>
      <c r="B371" s="26" t="s">
        <v>742</v>
      </c>
      <c r="C371" s="26" t="s">
        <v>331</v>
      </c>
      <c r="D371" s="9">
        <v>8</v>
      </c>
      <c r="E371" s="64">
        <v>0.16190199999999999</v>
      </c>
      <c r="F371" s="54">
        <v>0.16190199999999999</v>
      </c>
      <c r="G371" s="54">
        <f t="shared" si="5"/>
        <v>0</v>
      </c>
      <c r="H371" s="15"/>
      <c r="I371" s="67"/>
      <c r="J371" s="74"/>
      <c r="K371" s="66"/>
      <c r="L371" s="66"/>
      <c r="M371" s="66"/>
      <c r="N371" s="55"/>
    </row>
    <row r="372" spans="1:14" x14ac:dyDescent="0.25">
      <c r="A372" s="42" t="s">
        <v>781</v>
      </c>
      <c r="B372" s="26" t="s">
        <v>743</v>
      </c>
      <c r="C372" s="24" t="s">
        <v>331</v>
      </c>
      <c r="D372" s="9">
        <v>8</v>
      </c>
      <c r="E372" s="64">
        <v>0.14294100000000001</v>
      </c>
      <c r="F372" s="54">
        <v>0.14294100000000001</v>
      </c>
      <c r="G372" s="54">
        <f t="shared" si="5"/>
        <v>0</v>
      </c>
      <c r="H372" s="15"/>
      <c r="I372" s="67"/>
      <c r="J372" s="74"/>
      <c r="K372" s="66"/>
      <c r="L372" s="66"/>
      <c r="M372" s="66"/>
      <c r="N372" s="66"/>
    </row>
    <row r="373" spans="1:14" x14ac:dyDescent="0.25">
      <c r="A373" s="42" t="s">
        <v>768</v>
      </c>
      <c r="B373" s="26" t="s">
        <v>744</v>
      </c>
      <c r="C373" s="26" t="s">
        <v>331</v>
      </c>
      <c r="D373" s="9">
        <v>8</v>
      </c>
      <c r="E373" s="64">
        <v>1.416568</v>
      </c>
      <c r="F373" s="54">
        <v>1.416568</v>
      </c>
      <c r="G373" s="54">
        <f t="shared" si="5"/>
        <v>0</v>
      </c>
      <c r="H373" s="15"/>
      <c r="I373" s="67"/>
      <c r="J373" s="74"/>
      <c r="K373" s="66"/>
      <c r="L373" s="66"/>
      <c r="M373" s="66"/>
      <c r="N373" s="66"/>
    </row>
    <row r="374" spans="1:14" x14ac:dyDescent="0.25">
      <c r="A374" s="42" t="s">
        <v>772</v>
      </c>
      <c r="B374" s="26" t="s">
        <v>745</v>
      </c>
      <c r="C374" s="26" t="s">
        <v>331</v>
      </c>
      <c r="D374" s="9">
        <v>8</v>
      </c>
      <c r="E374" s="64">
        <v>8.2744999999999999E-2</v>
      </c>
      <c r="F374" s="54">
        <v>8.2744999999999999E-2</v>
      </c>
      <c r="G374" s="54">
        <f t="shared" si="5"/>
        <v>0</v>
      </c>
      <c r="H374" s="15"/>
      <c r="I374" s="67"/>
      <c r="J374" s="74"/>
      <c r="K374" s="66"/>
      <c r="L374" s="66"/>
      <c r="M374" s="66"/>
      <c r="N374" s="66"/>
    </row>
    <row r="375" spans="1:14" x14ac:dyDescent="0.25">
      <c r="A375" s="42" t="s">
        <v>772</v>
      </c>
      <c r="B375" s="26" t="s">
        <v>745</v>
      </c>
      <c r="C375" s="26" t="s">
        <v>331</v>
      </c>
      <c r="D375" s="9">
        <v>8</v>
      </c>
      <c r="E375" s="64">
        <v>5.2599999999999999E-3</v>
      </c>
      <c r="F375" s="54">
        <v>5.2599999999999999E-3</v>
      </c>
      <c r="G375" s="54">
        <f t="shared" si="5"/>
        <v>0</v>
      </c>
      <c r="H375" s="15"/>
      <c r="I375" s="67"/>
      <c r="J375" s="74"/>
      <c r="K375" s="66"/>
      <c r="L375" s="66"/>
      <c r="M375" s="66"/>
      <c r="N375" s="66"/>
    </row>
    <row r="376" spans="1:14" x14ac:dyDescent="0.25">
      <c r="A376" s="42" t="s">
        <v>775</v>
      </c>
      <c r="B376" s="26" t="s">
        <v>746</v>
      </c>
      <c r="C376" s="26" t="s">
        <v>331</v>
      </c>
      <c r="D376" s="9">
        <v>8</v>
      </c>
      <c r="E376" s="64">
        <v>8.7403999999999996E-2</v>
      </c>
      <c r="F376" s="54">
        <v>8.7403999999999996E-2</v>
      </c>
      <c r="G376" s="54">
        <f t="shared" si="5"/>
        <v>0</v>
      </c>
      <c r="H376" s="15"/>
      <c r="I376" s="67"/>
      <c r="J376" s="74"/>
      <c r="K376" s="66"/>
      <c r="L376" s="66"/>
      <c r="M376" s="66"/>
      <c r="N376" s="66"/>
    </row>
    <row r="377" spans="1:14" x14ac:dyDescent="0.25">
      <c r="A377" s="42" t="s">
        <v>773</v>
      </c>
      <c r="B377" s="26" t="s">
        <v>747</v>
      </c>
      <c r="C377" s="26" t="s">
        <v>331</v>
      </c>
      <c r="D377" s="9">
        <v>8</v>
      </c>
      <c r="E377" s="64">
        <v>0.12847999999999998</v>
      </c>
      <c r="F377" s="54">
        <v>0.12847999999999998</v>
      </c>
      <c r="G377" s="54">
        <f t="shared" si="5"/>
        <v>0</v>
      </c>
      <c r="H377" s="15"/>
      <c r="I377" s="67"/>
      <c r="J377" s="74"/>
      <c r="K377" s="66"/>
      <c r="L377" s="66"/>
      <c r="M377" s="66"/>
      <c r="N377" s="66"/>
    </row>
    <row r="378" spans="1:14" x14ac:dyDescent="0.25">
      <c r="A378" s="43" t="s">
        <v>769</v>
      </c>
      <c r="B378" s="26" t="s">
        <v>748</v>
      </c>
      <c r="C378" s="27" t="s">
        <v>331</v>
      </c>
      <c r="D378" s="9">
        <v>8</v>
      </c>
      <c r="E378" s="64">
        <v>2.1857999999999999E-2</v>
      </c>
      <c r="F378" s="54">
        <v>2.1857999999999999E-2</v>
      </c>
      <c r="G378" s="54">
        <f t="shared" si="5"/>
        <v>0</v>
      </c>
      <c r="H378" s="15"/>
      <c r="I378" s="67"/>
      <c r="J378" s="74"/>
      <c r="K378" s="66"/>
      <c r="L378" s="66"/>
      <c r="M378" s="66"/>
      <c r="N378" s="66"/>
    </row>
    <row r="379" spans="1:14" x14ac:dyDescent="0.25">
      <c r="A379" s="43" t="s">
        <v>776</v>
      </c>
      <c r="B379" s="26" t="s">
        <v>749</v>
      </c>
      <c r="C379" s="27" t="s">
        <v>331</v>
      </c>
      <c r="D379" s="9">
        <v>8</v>
      </c>
      <c r="E379" s="64">
        <v>0.148171</v>
      </c>
      <c r="F379" s="54">
        <v>0.148171</v>
      </c>
      <c r="G379" s="54">
        <f t="shared" si="5"/>
        <v>0</v>
      </c>
      <c r="H379" s="15"/>
      <c r="I379" s="67"/>
      <c r="J379" s="74"/>
      <c r="K379" s="66"/>
      <c r="L379" s="66"/>
      <c r="M379" s="66"/>
      <c r="N379" s="66"/>
    </row>
    <row r="380" spans="1:14" x14ac:dyDescent="0.25">
      <c r="A380" s="42" t="s">
        <v>770</v>
      </c>
      <c r="B380" s="26" t="s">
        <v>750</v>
      </c>
      <c r="C380" s="26" t="s">
        <v>331</v>
      </c>
      <c r="D380" s="9">
        <v>8</v>
      </c>
      <c r="E380" s="64">
        <v>2.568E-3</v>
      </c>
      <c r="F380" s="54">
        <v>2.568E-3</v>
      </c>
      <c r="G380" s="54">
        <f t="shared" si="5"/>
        <v>0</v>
      </c>
      <c r="H380" s="15"/>
      <c r="I380" s="67"/>
      <c r="J380" s="74"/>
      <c r="K380" s="66"/>
      <c r="L380" s="66"/>
      <c r="M380" s="66"/>
      <c r="N380" s="55"/>
    </row>
    <row r="381" spans="1:14" x14ac:dyDescent="0.25">
      <c r="A381" s="42" t="s">
        <v>778</v>
      </c>
      <c r="B381" s="26" t="s">
        <v>751</v>
      </c>
      <c r="C381" s="26" t="s">
        <v>331</v>
      </c>
      <c r="D381" s="9">
        <v>8</v>
      </c>
      <c r="E381" s="64">
        <v>1.2050000000000001E-3</v>
      </c>
      <c r="F381" s="54">
        <v>1.2050000000000001E-3</v>
      </c>
      <c r="G381" s="54">
        <f t="shared" si="5"/>
        <v>0</v>
      </c>
      <c r="H381" s="15"/>
      <c r="I381" s="67"/>
      <c r="J381" s="74"/>
      <c r="K381" s="66"/>
      <c r="L381" s="66"/>
      <c r="M381" s="66"/>
      <c r="N381" s="55"/>
    </row>
    <row r="382" spans="1:14" x14ac:dyDescent="0.25">
      <c r="A382" s="42" t="s">
        <v>780</v>
      </c>
      <c r="B382" s="26" t="s">
        <v>752</v>
      </c>
      <c r="C382" s="26" t="s">
        <v>331</v>
      </c>
      <c r="D382" s="9">
        <v>8</v>
      </c>
      <c r="E382" s="64">
        <v>4.8529999999999997E-3</v>
      </c>
      <c r="F382" s="54">
        <v>4.8529999999999997E-3</v>
      </c>
      <c r="G382" s="54">
        <f t="shared" si="5"/>
        <v>0</v>
      </c>
      <c r="H382" s="15"/>
      <c r="I382" s="67"/>
      <c r="J382" s="74"/>
      <c r="K382" s="66"/>
      <c r="L382" s="66"/>
      <c r="M382" s="66"/>
      <c r="N382" s="55"/>
    </row>
    <row r="383" spans="1:14" x14ac:dyDescent="0.25">
      <c r="A383" s="42" t="s">
        <v>13</v>
      </c>
      <c r="B383" s="26" t="s">
        <v>753</v>
      </c>
      <c r="C383" s="26" t="s">
        <v>331</v>
      </c>
      <c r="D383" s="9">
        <v>8</v>
      </c>
      <c r="E383" s="64">
        <v>1.9302E-2</v>
      </c>
      <c r="F383" s="54">
        <v>1.9302E-2</v>
      </c>
      <c r="G383" s="54">
        <f t="shared" si="5"/>
        <v>0</v>
      </c>
      <c r="H383" s="15"/>
      <c r="I383" s="67"/>
      <c r="J383" s="74"/>
      <c r="K383" s="66"/>
      <c r="L383" s="66"/>
      <c r="M383" s="66"/>
      <c r="N383" s="55"/>
    </row>
    <row r="384" spans="1:14" ht="22.5" x14ac:dyDescent="0.25">
      <c r="A384" s="42" t="s">
        <v>768</v>
      </c>
      <c r="B384" s="26" t="s">
        <v>754</v>
      </c>
      <c r="C384" s="26" t="s">
        <v>541</v>
      </c>
      <c r="D384" s="9">
        <v>8</v>
      </c>
      <c r="E384" s="64">
        <v>2.1999999999999999E-2</v>
      </c>
      <c r="F384" s="54">
        <v>1.5940000000000001E-3</v>
      </c>
      <c r="G384" s="54">
        <f t="shared" si="5"/>
        <v>2.0405999999999997E-2</v>
      </c>
      <c r="H384" s="15"/>
      <c r="I384" s="67"/>
      <c r="J384" s="74"/>
      <c r="K384" s="66"/>
      <c r="L384" s="66"/>
      <c r="M384" s="66"/>
      <c r="N384" s="55"/>
    </row>
    <row r="385" spans="1:14" ht="22.5" x14ac:dyDescent="0.25">
      <c r="A385" s="42" t="s">
        <v>768</v>
      </c>
      <c r="B385" s="26" t="s">
        <v>755</v>
      </c>
      <c r="C385" s="26" t="s">
        <v>49</v>
      </c>
      <c r="D385" s="9">
        <v>8</v>
      </c>
      <c r="E385" s="64">
        <v>4.0000000000000002E-4</v>
      </c>
      <c r="F385" s="54">
        <v>4.06E-4</v>
      </c>
      <c r="G385" s="54">
        <f t="shared" si="5"/>
        <v>-5.9999999999999832E-6</v>
      </c>
      <c r="H385" s="15"/>
      <c r="I385" s="67"/>
      <c r="J385" s="74"/>
      <c r="K385" s="66"/>
      <c r="L385" s="66"/>
      <c r="M385" s="66"/>
      <c r="N385" s="55"/>
    </row>
    <row r="386" spans="1:14" ht="22.5" x14ac:dyDescent="0.25">
      <c r="A386" s="42" t="s">
        <v>768</v>
      </c>
      <c r="B386" s="26" t="s">
        <v>756</v>
      </c>
      <c r="C386" s="26" t="s">
        <v>542</v>
      </c>
      <c r="D386" s="9">
        <v>8</v>
      </c>
      <c r="E386" s="64">
        <v>3.2000000000000002E-3</v>
      </c>
      <c r="F386" s="54">
        <v>4.2709999999999996E-3</v>
      </c>
      <c r="G386" s="54">
        <f t="shared" si="5"/>
        <v>-1.0709999999999995E-3</v>
      </c>
      <c r="H386" s="15"/>
      <c r="I386" s="67"/>
      <c r="J386" s="74"/>
      <c r="K386" s="66"/>
      <c r="L386" s="66"/>
      <c r="M386" s="66"/>
      <c r="N386" s="55"/>
    </row>
    <row r="387" spans="1:14" ht="33.75" x14ac:dyDescent="0.25">
      <c r="A387" s="42" t="s">
        <v>768</v>
      </c>
      <c r="B387" s="26" t="s">
        <v>757</v>
      </c>
      <c r="C387" s="26" t="s">
        <v>543</v>
      </c>
      <c r="D387" s="9">
        <v>8</v>
      </c>
      <c r="E387" s="64">
        <v>0</v>
      </c>
      <c r="F387" s="54">
        <v>1.557E-3</v>
      </c>
      <c r="G387" s="54">
        <f t="shared" si="5"/>
        <v>-1.557E-3</v>
      </c>
      <c r="H387" s="15"/>
      <c r="I387" s="67"/>
      <c r="J387" s="74"/>
      <c r="K387" s="66"/>
      <c r="L387" s="66"/>
      <c r="M387" s="66"/>
      <c r="N387" s="55"/>
    </row>
    <row r="388" spans="1:14" ht="22.5" x14ac:dyDescent="0.25">
      <c r="A388" s="42" t="s">
        <v>768</v>
      </c>
      <c r="B388" s="26" t="s">
        <v>758</v>
      </c>
      <c r="C388" s="26" t="s">
        <v>544</v>
      </c>
      <c r="D388" s="9">
        <v>8</v>
      </c>
      <c r="E388" s="64">
        <v>3.8999999999999998E-3</v>
      </c>
      <c r="F388" s="54">
        <v>4.0229999999999997E-3</v>
      </c>
      <c r="G388" s="54">
        <f t="shared" si="5"/>
        <v>-1.2299999999999985E-4</v>
      </c>
      <c r="H388" s="15"/>
      <c r="I388" s="67"/>
      <c r="J388" s="74"/>
      <c r="K388" s="66"/>
      <c r="L388" s="66"/>
      <c r="M388" s="66"/>
      <c r="N388" s="55"/>
    </row>
    <row r="389" spans="1:14" x14ac:dyDescent="0.25">
      <c r="A389" s="42" t="s">
        <v>768</v>
      </c>
      <c r="B389" s="26" t="s">
        <v>759</v>
      </c>
      <c r="C389" s="26" t="s">
        <v>545</v>
      </c>
      <c r="D389" s="9">
        <v>8</v>
      </c>
      <c r="E389" s="64">
        <v>0.05</v>
      </c>
      <c r="F389" s="54">
        <v>5.6451999999999995E-2</v>
      </c>
      <c r="G389" s="54">
        <f t="shared" si="5"/>
        <v>-6.4519999999999925E-3</v>
      </c>
      <c r="H389" s="15"/>
      <c r="I389" s="67"/>
      <c r="J389" s="74"/>
      <c r="K389" s="66"/>
      <c r="L389" s="66"/>
      <c r="M389" s="66"/>
      <c r="N389" s="55"/>
    </row>
    <row r="390" spans="1:14" x14ac:dyDescent="0.25">
      <c r="A390" s="42" t="s">
        <v>768</v>
      </c>
      <c r="B390" s="26" t="s">
        <v>760</v>
      </c>
      <c r="C390" s="26" t="s">
        <v>546</v>
      </c>
      <c r="D390" s="9">
        <v>8</v>
      </c>
      <c r="E390" s="64">
        <v>5.5E-2</v>
      </c>
      <c r="F390" s="54">
        <v>5.9468000000000007E-2</v>
      </c>
      <c r="G390" s="54">
        <f t="shared" si="5"/>
        <v>-4.4680000000000067E-3</v>
      </c>
      <c r="H390" s="15"/>
      <c r="I390" s="67"/>
      <c r="J390" s="74"/>
      <c r="K390" s="66"/>
      <c r="L390" s="66"/>
      <c r="M390" s="66"/>
      <c r="N390" s="55"/>
    </row>
    <row r="391" spans="1:14" ht="22.5" x14ac:dyDescent="0.25">
      <c r="A391" s="42" t="s">
        <v>768</v>
      </c>
      <c r="B391" s="26" t="s">
        <v>761</v>
      </c>
      <c r="C391" s="26" t="s">
        <v>241</v>
      </c>
      <c r="D391" s="9">
        <v>8</v>
      </c>
      <c r="E391" s="64">
        <v>9.8999999999999999E-4</v>
      </c>
      <c r="F391" s="54">
        <v>7.5600000000000005E-4</v>
      </c>
      <c r="G391" s="54">
        <f t="shared" si="5"/>
        <v>2.3399999999999994E-4</v>
      </c>
      <c r="H391" s="15"/>
      <c r="I391" s="67"/>
      <c r="J391" s="74"/>
      <c r="K391" s="66"/>
      <c r="L391" s="66"/>
      <c r="M391" s="66"/>
      <c r="N391" s="55"/>
    </row>
    <row r="392" spans="1:14" ht="22.5" x14ac:dyDescent="0.25">
      <c r="A392" s="42" t="s">
        <v>768</v>
      </c>
      <c r="B392" s="26" t="s">
        <v>845</v>
      </c>
      <c r="C392" s="26" t="s">
        <v>811</v>
      </c>
      <c r="D392" s="9">
        <v>8</v>
      </c>
      <c r="E392" s="64">
        <v>1.7999999999999999E-2</v>
      </c>
      <c r="F392" s="54">
        <v>1.3096999999999999E-2</v>
      </c>
      <c r="G392" s="54">
        <f t="shared" si="5"/>
        <v>4.9029999999999994E-3</v>
      </c>
      <c r="H392" s="15"/>
      <c r="I392" s="67"/>
      <c r="J392" s="74"/>
      <c r="K392" s="66"/>
      <c r="L392" s="66"/>
      <c r="M392" s="66"/>
      <c r="N392" s="55"/>
    </row>
    <row r="393" spans="1:14" ht="22.5" x14ac:dyDescent="0.25">
      <c r="A393" s="42" t="s">
        <v>768</v>
      </c>
      <c r="B393" s="26" t="s">
        <v>762</v>
      </c>
      <c r="C393" s="26" t="s">
        <v>179</v>
      </c>
      <c r="D393" s="9">
        <v>8</v>
      </c>
      <c r="E393" s="64">
        <v>0.03</v>
      </c>
      <c r="F393" s="54">
        <v>3.3863999999999998E-2</v>
      </c>
      <c r="G393" s="54">
        <f t="shared" si="5"/>
        <v>-3.8639999999999994E-3</v>
      </c>
      <c r="H393" s="15"/>
      <c r="I393" s="67"/>
      <c r="J393" s="74"/>
      <c r="K393" s="66"/>
      <c r="L393" s="66"/>
      <c r="M393" s="66"/>
      <c r="N393" s="55"/>
    </row>
    <row r="394" spans="1:14" ht="22.5" x14ac:dyDescent="0.25">
      <c r="A394" s="42" t="s">
        <v>767</v>
      </c>
      <c r="B394" s="26" t="s">
        <v>763</v>
      </c>
      <c r="C394" s="26" t="s">
        <v>547</v>
      </c>
      <c r="D394" s="9">
        <v>8</v>
      </c>
      <c r="E394" s="64">
        <v>8.0000000000000002E-3</v>
      </c>
      <c r="F394" s="54">
        <v>6.2389999999999998E-3</v>
      </c>
      <c r="G394" s="54">
        <f t="shared" si="5"/>
        <v>1.7610000000000004E-3</v>
      </c>
      <c r="H394" s="15"/>
      <c r="I394" s="67"/>
      <c r="J394" s="74"/>
      <c r="K394" s="66"/>
      <c r="L394" s="66"/>
      <c r="M394" s="66"/>
      <c r="N394" s="55"/>
    </row>
    <row r="395" spans="1:14" ht="22.5" x14ac:dyDescent="0.25">
      <c r="A395" s="42" t="s">
        <v>767</v>
      </c>
      <c r="B395" s="26" t="s">
        <v>844</v>
      </c>
      <c r="C395" s="26" t="s">
        <v>810</v>
      </c>
      <c r="D395" s="9">
        <v>8</v>
      </c>
      <c r="E395" s="64">
        <v>1.7000000000000001E-2</v>
      </c>
      <c r="F395" s="54">
        <v>1.8850000000000002E-2</v>
      </c>
      <c r="G395" s="54">
        <f t="shared" si="5"/>
        <v>-1.8500000000000009E-3</v>
      </c>
      <c r="H395" s="15"/>
      <c r="I395" s="67"/>
      <c r="J395" s="74"/>
      <c r="K395" s="66"/>
      <c r="L395" s="66"/>
      <c r="M395" s="66"/>
      <c r="N395" s="55"/>
    </row>
    <row r="396" spans="1:14" ht="33.75" x14ac:dyDescent="0.25">
      <c r="A396" s="42" t="s">
        <v>766</v>
      </c>
      <c r="B396" s="26" t="s">
        <v>764</v>
      </c>
      <c r="C396" s="26" t="s">
        <v>71</v>
      </c>
      <c r="D396" s="9">
        <v>8</v>
      </c>
      <c r="E396" s="64">
        <v>5.9999999999999995E-4</v>
      </c>
      <c r="F396" s="54">
        <v>5.4200000000000006E-4</v>
      </c>
      <c r="G396" s="54">
        <f t="shared" si="5"/>
        <v>5.7999999999999892E-5</v>
      </c>
      <c r="H396" s="15"/>
      <c r="I396" s="67"/>
      <c r="J396" s="74"/>
      <c r="K396" s="66"/>
      <c r="L396" s="66"/>
      <c r="M396" s="66"/>
      <c r="N396" s="55"/>
    </row>
    <row r="397" spans="1:14" ht="22.5" x14ac:dyDescent="0.25">
      <c r="A397" s="42" t="s">
        <v>767</v>
      </c>
      <c r="B397" s="26" t="s">
        <v>765</v>
      </c>
      <c r="C397" s="26" t="s">
        <v>548</v>
      </c>
      <c r="D397" s="9">
        <v>8</v>
      </c>
      <c r="E397" s="64">
        <v>5.4000000000000003E-3</v>
      </c>
      <c r="F397" s="54">
        <v>2.2409999999999999E-3</v>
      </c>
      <c r="G397" s="54">
        <f t="shared" si="5"/>
        <v>3.1590000000000003E-3</v>
      </c>
      <c r="H397" s="15"/>
      <c r="I397" s="67"/>
      <c r="J397" s="74"/>
      <c r="K397" s="66"/>
      <c r="L397" s="66"/>
      <c r="M397" s="66"/>
      <c r="N397" s="55"/>
    </row>
    <row r="398" spans="1:14" x14ac:dyDescent="0.25">
      <c r="A398" s="42" t="s">
        <v>781</v>
      </c>
      <c r="B398" s="26" t="s">
        <v>843</v>
      </c>
      <c r="C398" s="26" t="s">
        <v>809</v>
      </c>
      <c r="D398" s="9">
        <v>8</v>
      </c>
      <c r="E398" s="64">
        <v>4.4000000000000003E-3</v>
      </c>
      <c r="F398" s="54">
        <v>1.6850000000000001E-3</v>
      </c>
      <c r="G398" s="54">
        <f t="shared" ref="G398:G403" si="6">E398-F398</f>
        <v>2.7150000000000004E-3</v>
      </c>
      <c r="H398" s="15"/>
      <c r="I398" s="67"/>
      <c r="J398" s="74"/>
      <c r="K398" s="66"/>
      <c r="L398" s="66"/>
      <c r="M398" s="66"/>
      <c r="N398" s="55"/>
    </row>
    <row r="399" spans="1:14" ht="22.5" x14ac:dyDescent="0.25">
      <c r="A399" s="42" t="s">
        <v>774</v>
      </c>
      <c r="B399" s="26" t="s">
        <v>254</v>
      </c>
      <c r="C399" s="26" t="s">
        <v>262</v>
      </c>
      <c r="D399" s="9">
        <v>8</v>
      </c>
      <c r="E399" s="64">
        <v>1.5E-3</v>
      </c>
      <c r="F399" s="54">
        <v>1.044E-3</v>
      </c>
      <c r="G399" s="54">
        <f t="shared" si="6"/>
        <v>4.5600000000000003E-4</v>
      </c>
      <c r="H399" s="15"/>
      <c r="I399" s="67"/>
      <c r="J399" s="74"/>
      <c r="K399" s="66"/>
      <c r="L399" s="66"/>
      <c r="M399" s="66"/>
      <c r="N399" s="55"/>
    </row>
    <row r="400" spans="1:14" ht="22.5" x14ac:dyDescent="0.25">
      <c r="A400" s="42" t="s">
        <v>766</v>
      </c>
      <c r="B400" s="26" t="s">
        <v>287</v>
      </c>
      <c r="C400" s="26" t="s">
        <v>292</v>
      </c>
      <c r="D400" s="9">
        <v>8</v>
      </c>
      <c r="E400" s="64">
        <v>1.5E-3</v>
      </c>
      <c r="F400" s="54">
        <v>1.3520000000000001E-3</v>
      </c>
      <c r="G400" s="54">
        <f t="shared" si="6"/>
        <v>1.4799999999999991E-4</v>
      </c>
      <c r="H400" s="15"/>
      <c r="I400" s="67"/>
      <c r="J400" s="74"/>
      <c r="K400" s="66"/>
      <c r="L400" s="66"/>
      <c r="M400" s="66"/>
      <c r="N400" s="55"/>
    </row>
    <row r="401" spans="1:14" ht="22.5" x14ac:dyDescent="0.25">
      <c r="A401" s="42" t="s">
        <v>767</v>
      </c>
      <c r="B401" s="26" t="s">
        <v>405</v>
      </c>
      <c r="C401" s="26" t="s">
        <v>415</v>
      </c>
      <c r="D401" s="9">
        <v>8</v>
      </c>
      <c r="E401" s="64">
        <v>3.0690000000000001E-3</v>
      </c>
      <c r="F401" s="54">
        <v>2.6410000000000001E-3</v>
      </c>
      <c r="G401" s="54">
        <f t="shared" si="6"/>
        <v>4.28E-4</v>
      </c>
      <c r="H401" s="15"/>
      <c r="I401" s="67"/>
      <c r="J401" s="74"/>
      <c r="K401" s="66"/>
      <c r="L401" s="66"/>
      <c r="M401" s="66"/>
      <c r="N401" s="55"/>
    </row>
    <row r="402" spans="1:14" ht="22.5" x14ac:dyDescent="0.25">
      <c r="A402" s="42" t="s">
        <v>768</v>
      </c>
      <c r="B402" s="26" t="s">
        <v>272</v>
      </c>
      <c r="C402" s="26" t="s">
        <v>282</v>
      </c>
      <c r="D402" s="9">
        <v>32</v>
      </c>
      <c r="E402" s="64">
        <v>12.4</v>
      </c>
      <c r="F402" s="54">
        <v>9.7845849999999999</v>
      </c>
      <c r="G402" s="54">
        <f t="shared" si="6"/>
        <v>2.6154150000000005</v>
      </c>
      <c r="H402" s="15"/>
      <c r="I402" s="67"/>
      <c r="J402" s="74"/>
      <c r="K402" s="66"/>
      <c r="L402" s="66"/>
      <c r="M402" s="66"/>
      <c r="N402" s="55"/>
    </row>
    <row r="403" spans="1:14" ht="22.5" x14ac:dyDescent="0.25">
      <c r="A403" s="42" t="s">
        <v>768</v>
      </c>
      <c r="B403" s="26" t="s">
        <v>273</v>
      </c>
      <c r="C403" s="26" t="s">
        <v>282</v>
      </c>
      <c r="D403" s="9">
        <v>32</v>
      </c>
      <c r="E403" s="64">
        <v>6.5</v>
      </c>
      <c r="F403" s="54">
        <v>1.8107629999999999</v>
      </c>
      <c r="G403" s="54">
        <f t="shared" si="6"/>
        <v>4.6892370000000003</v>
      </c>
      <c r="H403" s="15"/>
      <c r="I403" s="67"/>
      <c r="J403" s="74"/>
      <c r="K403" s="66"/>
      <c r="L403" s="66"/>
      <c r="M403" s="66"/>
      <c r="N403" s="55"/>
    </row>
    <row r="404" spans="1:14" x14ac:dyDescent="0.25">
      <c r="A404" s="110" t="s">
        <v>153</v>
      </c>
      <c r="B404" s="110" t="s">
        <v>153</v>
      </c>
      <c r="C404" s="109"/>
      <c r="D404" s="109"/>
      <c r="E404" s="63">
        <f>SUBTOTAL(9,E13:E403)</f>
        <v>445.99761000000052</v>
      </c>
      <c r="F404" s="63">
        <f>SUBTOTAL(9,F13:F403)</f>
        <v>370.36665099999959</v>
      </c>
      <c r="G404" s="63">
        <f>SUBTOTAL(9,G13:G403)</f>
        <v>75.630958999999834</v>
      </c>
    </row>
    <row r="408" spans="1:14" x14ac:dyDescent="0.25">
      <c r="E408" s="4">
        <f>E404*1000</f>
        <v>445997.61000000051</v>
      </c>
      <c r="F408" s="4">
        <f>F404*1000</f>
        <v>370366.65099999961</v>
      </c>
    </row>
  </sheetData>
  <autoFilter ref="A12:J403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topLeftCell="B1" zoomScale="115" zoomScaleNormal="100" zoomScaleSheetLayoutView="115" workbookViewId="0">
      <selection activeCell="J11" sqref="J11:K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9" width="9.140625" style="4"/>
    <col min="10" max="10" width="10.140625" style="4" bestFit="1" customWidth="1"/>
    <col min="11" max="16384" width="9.140625" style="4"/>
  </cols>
  <sheetData>
    <row r="1" spans="1:11" ht="15" customHeight="1" x14ac:dyDescent="0.25">
      <c r="C1" s="16"/>
      <c r="D1" s="16"/>
      <c r="E1" s="16"/>
      <c r="F1" s="122" t="str">
        <f>'Приморский край'!F1:G5</f>
        <v>Приложение N 4
к приказу ФАС России
от 08.12.2022 N 960/22
Форма 6</v>
      </c>
      <c r="G1" s="123"/>
    </row>
    <row r="2" spans="1:11" ht="15" customHeight="1" x14ac:dyDescent="0.25">
      <c r="C2" s="124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v>
      </c>
      <c r="D2" s="125"/>
      <c r="E2" s="126"/>
      <c r="F2" s="123"/>
      <c r="G2" s="123"/>
    </row>
    <row r="3" spans="1:11" ht="15" customHeight="1" x14ac:dyDescent="0.25">
      <c r="C3" s="127"/>
      <c r="D3" s="128"/>
      <c r="E3" s="129"/>
      <c r="F3" s="123"/>
      <c r="G3" s="123"/>
    </row>
    <row r="4" spans="1:11" ht="15" customHeight="1" x14ac:dyDescent="0.25">
      <c r="C4" s="127"/>
      <c r="D4" s="128"/>
      <c r="E4" s="129"/>
      <c r="F4" s="123"/>
      <c r="G4" s="123"/>
    </row>
    <row r="5" spans="1:11" ht="15" customHeight="1" x14ac:dyDescent="0.25">
      <c r="C5" s="127"/>
      <c r="D5" s="128"/>
      <c r="E5" s="129"/>
      <c r="F5" s="123"/>
      <c r="G5" s="123"/>
    </row>
    <row r="6" spans="1:11" ht="15" customHeight="1" x14ac:dyDescent="0.25">
      <c r="C6" s="127"/>
      <c r="D6" s="128"/>
      <c r="E6" s="129"/>
    </row>
    <row r="7" spans="1:11" ht="15" customHeight="1" x14ac:dyDescent="0.25">
      <c r="C7" s="130"/>
      <c r="D7" s="131"/>
      <c r="E7" s="132"/>
    </row>
    <row r="8" spans="1:11" x14ac:dyDescent="0.25">
      <c r="B8" s="118"/>
      <c r="C8" s="16"/>
      <c r="D8" s="16"/>
      <c r="E8" s="16"/>
    </row>
    <row r="9" spans="1:11" x14ac:dyDescent="0.25">
      <c r="A9" s="18">
        <f>'Приморский край'!A9</f>
        <v>45992</v>
      </c>
      <c r="C9" s="16"/>
      <c r="D9" s="16"/>
      <c r="E9" s="16"/>
      <c r="F9" s="133"/>
      <c r="G9" s="134"/>
    </row>
    <row r="10" spans="1:11" ht="21" hidden="1" x14ac:dyDescent="0.25">
      <c r="C10" s="17"/>
      <c r="D10" s="17"/>
      <c r="E10" s="19">
        <f>SUBTOTAL(9,(E13:E13))*1000</f>
        <v>2220.85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J11" s="121">
        <f>SUBTOTAL(9,E13:E15)*1000</f>
        <v>4590.9430000000002</v>
      </c>
      <c r="K11" s="120">
        <f>SUBTOTAL(9,F13:F15)*1000</f>
        <v>2240.9670000000006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25.5" x14ac:dyDescent="0.25">
      <c r="A13" s="71" t="s">
        <v>15</v>
      </c>
      <c r="B13" s="45" t="s">
        <v>16</v>
      </c>
      <c r="C13" s="46" t="s">
        <v>17</v>
      </c>
      <c r="D13" s="28" t="s">
        <v>892</v>
      </c>
      <c r="E13" s="47">
        <v>2.22085</v>
      </c>
      <c r="F13" s="8">
        <v>1.2222060000000001</v>
      </c>
      <c r="G13" s="8">
        <f>E13-F13</f>
        <v>0.99864399999999987</v>
      </c>
      <c r="J13" s="91"/>
      <c r="K13" s="20"/>
    </row>
    <row r="14" spans="1:11" x14ac:dyDescent="0.25">
      <c r="A14" s="71" t="s">
        <v>15</v>
      </c>
      <c r="B14" s="45" t="s">
        <v>394</v>
      </c>
      <c r="C14" s="46" t="s">
        <v>17</v>
      </c>
      <c r="D14" s="28" t="s">
        <v>11</v>
      </c>
      <c r="E14" s="47">
        <v>2.0649999999999999</v>
      </c>
      <c r="F14" s="8">
        <v>0.75628899999999988</v>
      </c>
      <c r="G14" s="8">
        <f>E14-F14</f>
        <v>1.3087110000000002</v>
      </c>
      <c r="J14" s="91"/>
      <c r="K14" s="20"/>
    </row>
    <row r="15" spans="1:11" ht="22.5" x14ac:dyDescent="0.25">
      <c r="A15" s="71" t="s">
        <v>15</v>
      </c>
      <c r="B15" s="45" t="s">
        <v>393</v>
      </c>
      <c r="C15" s="46" t="s">
        <v>17</v>
      </c>
      <c r="D15" s="28" t="s">
        <v>323</v>
      </c>
      <c r="E15" s="47">
        <v>0.305093</v>
      </c>
      <c r="F15" s="8">
        <v>0.26247200000000004</v>
      </c>
      <c r="G15" s="8">
        <f>E15-F15</f>
        <v>4.2620999999999964E-2</v>
      </c>
      <c r="J15" s="91"/>
      <c r="K15" s="20"/>
    </row>
    <row r="16" spans="1:11" s="21" customFormat="1" x14ac:dyDescent="0.25">
      <c r="A16" s="57" t="s">
        <v>153</v>
      </c>
      <c r="B16" s="22"/>
      <c r="C16" s="22"/>
      <c r="D16" s="22"/>
      <c r="E16" s="23">
        <f>SUM(E13:E15)</f>
        <v>4.5909430000000002</v>
      </c>
      <c r="F16" s="23">
        <f>SUM(F13:F15)</f>
        <v>2.2409670000000004</v>
      </c>
      <c r="G16" s="23">
        <f>SUM(G13:G15)</f>
        <v>2.3499760000000003</v>
      </c>
      <c r="I16" s="94"/>
      <c r="J16" s="91"/>
      <c r="K16" s="94"/>
    </row>
  </sheetData>
  <autoFilter ref="A12:K16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2026-01-14T04:25:36Z</dcterms:modified>
</cp:coreProperties>
</file>