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2.2025\"/>
    </mc:Choice>
  </mc:AlternateContent>
  <bookViews>
    <workbookView xWindow="480" yWindow="75" windowWidth="27795" windowHeight="12075"/>
  </bookViews>
  <sheets>
    <sheet name="Декабрь" sheetId="3" r:id="rId1"/>
  </sheets>
  <definedNames>
    <definedName name="_xlnm.Print_Area" localSheetId="0">Декабрь!$A$2:$J$8</definedName>
  </definedNames>
  <calcPr calcId="152511"/>
</workbook>
</file>

<file path=xl/calcChain.xml><?xml version="1.0" encoding="utf-8"?>
<calcChain xmlns="http://schemas.openxmlformats.org/spreadsheetml/2006/main">
  <c r="H11" i="3" l="1"/>
  <c r="G11" i="3"/>
  <c r="H14" i="3"/>
  <c r="G14" i="3"/>
  <c r="G15" i="3"/>
  <c r="H15" i="3"/>
  <c r="H12" i="3"/>
  <c r="G12" i="3"/>
  <c r="H9" i="3"/>
  <c r="G9" i="3"/>
  <c r="G8" i="3"/>
  <c r="H8" i="3"/>
  <c r="H7" i="3"/>
  <c r="G7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<sst xmlns="http://schemas.openxmlformats.org/spreadsheetml/2006/main" count="53" uniqueCount="31">
  <si>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</si>
  <si>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</si>
  <si>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</si>
  <si>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</si>
  <si>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</si>
  <si>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</si>
  <si>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</si>
  <si>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</si>
  <si>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</si>
  <si>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</si>
  <si>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</si>
  <si>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</si>
  <si>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</si>
  <si>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</si>
  <si>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</si>
  <si>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</si>
  <si>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</si>
  <si>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</si>
  <si>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</si>
  <si>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</si>
  <si>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</si>
  <si>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</si>
  <si>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</si>
  <si>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</si>
  <si>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</si>
  <si>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</si>
  <si>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</si>
  <si>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</si>
  <si>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</si>
  <si>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1-31 Декабря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</si>
  <si>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ДЕКАБРЬ 2025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</si>
</sst>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0" zoomScaleNormal="70" zoomScalePageLayoutView="140" workbookViewId="0">
      <pane ySplit="5" topLeftCell="A18" activePane="bottomLeft" state="frozen"/>
      <selection pane="bottomLeft" activeCell="A3" sqref="A3:B3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40" t="s">
        <v>28</v>
      </c>
      <c r="J1" s="40"/>
    </row>
    <row r="2" spans="1:11" ht="85.5" customHeight="1" x14ac:dyDescent="0.25">
      <c r="A2" s="41" t="s">
        <v>30</v>
      </c>
      <c r="B2" s="42"/>
      <c r="C2" s="42"/>
      <c r="D2" s="42"/>
      <c r="E2" s="42"/>
      <c r="F2" s="42"/>
      <c r="G2" s="42"/>
      <c r="H2" s="42"/>
      <c r="I2" s="42"/>
      <c r="J2" s="43"/>
    </row>
    <row r="3" spans="1:11" ht="25.5" customHeight="1" thickBot="1" x14ac:dyDescent="0.3">
      <c r="A3" s="44" t="s">
        <v>29</v>
      </c>
      <c r="B3" s="45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4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24">
        <v>10</v>
      </c>
      <c r="K5" s="6"/>
    </row>
    <row r="6" spans="1:11" ht="64.5" thickBot="1" x14ac:dyDescent="0.3">
      <c r="A6" s="4">
        <v>1</v>
      </c>
      <c r="B6" s="13" t="s">
        <v>15</v>
      </c>
      <c r="C6" s="13" t="s">
        <v>15</v>
      </c>
      <c r="D6" s="13" t="s">
        <v>6</v>
      </c>
      <c r="E6" s="5">
        <f>1.5/1000*24*30</f>
        <v>1.08</v>
      </c>
      <c r="F6" s="13" t="s">
        <v>18</v>
      </c>
      <c r="G6" s="20">
        <v>0.223134</v>
      </c>
      <c r="H6" s="20">
        <v>0.23055099999999998</v>
      </c>
      <c r="I6" s="16">
        <f>E6</f>
        <v>1.08</v>
      </c>
      <c r="J6" s="17">
        <f>I6-H6</f>
        <v>0.84944900000000012</v>
      </c>
    </row>
    <row r="7" spans="1:11" ht="88.5" customHeight="1" x14ac:dyDescent="0.25">
      <c r="A7" s="14">
        <v>2</v>
      </c>
      <c r="B7" s="15" t="s">
        <v>17</v>
      </c>
      <c r="C7" s="15" t="s">
        <v>4</v>
      </c>
      <c r="D7" s="15" t="s">
        <v>7</v>
      </c>
      <c r="E7" s="46">
        <f>3/1000*24*30</f>
        <v>2.16</v>
      </c>
      <c r="F7" s="15" t="s">
        <v>19</v>
      </c>
      <c r="G7" s="21">
        <f>735.968/1000</f>
        <v>0.73596799999999996</v>
      </c>
      <c r="H7" s="21">
        <f>664.806/1000</f>
        <v>0.66480600000000001</v>
      </c>
      <c r="I7" s="30">
        <f>E7</f>
        <v>2.16</v>
      </c>
      <c r="J7" s="37">
        <f>I7-H7-H8</f>
        <v>1.4939890000000002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7">
        <f>3/1000*24*31</f>
        <v>2.2320000000000002</v>
      </c>
      <c r="F8" s="9" t="s">
        <v>20</v>
      </c>
      <c r="G8" s="23">
        <f>1.205/1000</f>
        <v>1.2050000000000001E-3</v>
      </c>
      <c r="H8" s="23">
        <f>1.205/1000</f>
        <v>1.2050000000000001E-3</v>
      </c>
      <c r="I8" s="32"/>
      <c r="J8" s="39"/>
    </row>
    <row r="9" spans="1:11" ht="108" customHeight="1" x14ac:dyDescent="0.25">
      <c r="A9" s="14">
        <v>4</v>
      </c>
      <c r="B9" s="15" t="s">
        <v>16</v>
      </c>
      <c r="C9" s="15" t="s">
        <v>5</v>
      </c>
      <c r="D9" s="15" t="s">
        <v>8</v>
      </c>
      <c r="E9" s="30">
        <f>15/1000*24*30</f>
        <v>10.799999999999999</v>
      </c>
      <c r="F9" s="15" t="s">
        <v>21</v>
      </c>
      <c r="G9" s="25">
        <f>200/1000</f>
        <v>0.2</v>
      </c>
      <c r="H9" s="26">
        <f>171.746/1000</f>
        <v>0.17174600000000001</v>
      </c>
      <c r="I9" s="33">
        <f>E9</f>
        <v>10.799999999999999</v>
      </c>
      <c r="J9" s="37">
        <f>I9-(H9+H10+H11+H12+H13+H14+H15)</f>
        <v>10.619864999999999</v>
      </c>
    </row>
    <row r="10" spans="1:11" ht="104.25" customHeight="1" x14ac:dyDescent="0.25">
      <c r="A10" s="18"/>
      <c r="B10" s="19" t="s">
        <v>16</v>
      </c>
      <c r="C10" s="19" t="s">
        <v>5</v>
      </c>
      <c r="D10" s="19" t="s">
        <v>8</v>
      </c>
      <c r="E10" s="31"/>
      <c r="F10" s="19" t="s">
        <v>27</v>
      </c>
      <c r="G10" s="22">
        <v>0</v>
      </c>
      <c r="H10" s="27">
        <v>0</v>
      </c>
      <c r="I10" s="34"/>
      <c r="J10" s="38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31"/>
      <c r="F11" s="12" t="s">
        <v>22</v>
      </c>
      <c r="G11" s="22">
        <f>1.6/1000</f>
        <v>1.6000000000000001E-3</v>
      </c>
      <c r="H11" s="28">
        <f>1.129/1000</f>
        <v>1.129E-3</v>
      </c>
      <c r="I11" s="35"/>
      <c r="J11" s="38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31"/>
      <c r="F12" s="12" t="s">
        <v>23</v>
      </c>
      <c r="G12" s="22">
        <f>2/1000</f>
        <v>2E-3</v>
      </c>
      <c r="H12" s="28">
        <f>1.612/1000</f>
        <v>1.6120000000000002E-3</v>
      </c>
      <c r="I12" s="35"/>
      <c r="J12" s="38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31"/>
      <c r="F13" s="12" t="s">
        <v>24</v>
      </c>
      <c r="G13" s="22">
        <v>0</v>
      </c>
      <c r="H13" s="28">
        <v>0</v>
      </c>
      <c r="I13" s="35"/>
      <c r="J13" s="38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31"/>
      <c r="F14" s="12" t="s">
        <v>25</v>
      </c>
      <c r="G14" s="22">
        <f>1/1000</f>
        <v>1E-3</v>
      </c>
      <c r="H14" s="28">
        <f>0.795/1000</f>
        <v>7.9500000000000003E-4</v>
      </c>
      <c r="I14" s="35"/>
      <c r="J14" s="38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32"/>
      <c r="F15" s="9" t="s">
        <v>26</v>
      </c>
      <c r="G15" s="23">
        <f>4.853/1000</f>
        <v>4.8529999999999997E-3</v>
      </c>
      <c r="H15" s="29">
        <f>4.853/1000</f>
        <v>4.8529999999999997E-3</v>
      </c>
      <c r="I15" s="36"/>
      <c r="J15" s="39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2026-01-14T04:40:35Z</dcterms:modified>
</cp:coreProperties>
</file>