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3.2025\"/>
    </mc:Choice>
  </mc:AlternateContent>
  <bookViews>
    <workbookView xWindow="0" yWindow="0" windowWidth="28800" windowHeight="12330" activeTab="3"/>
  </bookViews>
  <sheets>
    <sheet name="Приморский край" sheetId="6" r:id="rId1"/>
    <sheet name="Камчатский край" sheetId="7" r:id="rId2"/>
    <sheet name="Хабаровский край" sheetId="9" r:id="rId3"/>
    <sheet name="Амурская область" sheetId="10" r:id="rId4"/>
  </sheets>
  <definedNames>
    <definedName name="_xlnm._FilterDatabase" localSheetId="1" hidden="1">'Камчатский край'!$A$12:$H$44</definedName>
    <definedName name="_xlnm._FilterDatabase" localSheetId="0" hidden="1">'Приморский край'!$A$12:$G$76</definedName>
    <definedName name="_xlnm._FilterDatabase" localSheetId="2" hidden="1">'Хабаровский край'!$A$12:$J$398</definedName>
    <definedName name="_xlnm.Print_Area" localSheetId="3">'Амурская область'!$A$1:$G$14</definedName>
    <definedName name="_xlnm.Print_Area" localSheetId="1">'Камчатский край'!$A$1:$G$44</definedName>
    <definedName name="_xlnm.Print_Area" localSheetId="0">'Приморский край'!$A$1:$G$76</definedName>
    <definedName name="_xlnm.Print_Area" localSheetId="2">'Хабаровский край'!$A$1:$G$399</definedName>
  </definedNames>
  <calcPr calcId="152511"/>
</workbook>
</file>

<file path=xl/calcChain.xml><?xml version="1.0" encoding="utf-8"?>
<calcChain xmlns="http://schemas.openxmlformats.org/spreadsheetml/2006/main">
  <c r="K13" i="10" l="1"/>
  <c r="F13" i="10"/>
  <c r="J10" i="9" l="1"/>
  <c r="E44" i="7" l="1"/>
  <c r="F44" i="7"/>
  <c r="G42" i="7"/>
  <c r="M11" i="7" l="1"/>
  <c r="K10" i="6"/>
  <c r="G66" i="6" l="1"/>
  <c r="G67" i="6"/>
  <c r="G68" i="6"/>
  <c r="G69" i="6"/>
  <c r="G70" i="6"/>
  <c r="G71" i="6"/>
  <c r="J13" i="10" l="1"/>
  <c r="K11" i="7"/>
  <c r="G43" i="7"/>
  <c r="I10" i="6" l="1"/>
  <c r="I10" i="9" l="1"/>
  <c r="F399" i="9"/>
  <c r="E399" i="9"/>
  <c r="G40" i="7" l="1"/>
  <c r="F76" i="6" l="1"/>
  <c r="G72" i="6"/>
  <c r="G73" i="6"/>
  <c r="G74" i="6"/>
  <c r="G75" i="6"/>
  <c r="G13" i="10" l="1"/>
  <c r="G14" i="7" l="1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1" i="7"/>
  <c r="G13" i="7"/>
  <c r="G44" i="7" s="1"/>
  <c r="G14" i="6" l="1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13" i="6"/>
  <c r="G385" i="9" l="1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72" i="9" l="1"/>
  <c r="G373" i="9"/>
  <c r="G374" i="9"/>
  <c r="G375" i="9"/>
  <c r="G376" i="9"/>
  <c r="G377" i="9"/>
  <c r="G378" i="9"/>
  <c r="G379" i="9"/>
  <c r="G380" i="9"/>
  <c r="G381" i="9"/>
  <c r="G382" i="9"/>
  <c r="G383" i="9"/>
  <c r="G384" i="9"/>
  <c r="G21" i="9" l="1"/>
  <c r="E76" i="6" l="1"/>
  <c r="G363" i="9" l="1"/>
  <c r="G364" i="9"/>
  <c r="G365" i="9"/>
  <c r="G366" i="9"/>
  <c r="G367" i="9"/>
  <c r="G368" i="9"/>
  <c r="G369" i="9"/>
  <c r="G370" i="9"/>
  <c r="G371" i="9"/>
  <c r="G183" i="9" l="1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18" i="9" l="1"/>
  <c r="C2" i="7" l="1"/>
  <c r="C2" i="9" l="1"/>
  <c r="C2" i="10" s="1"/>
  <c r="A9" i="10" l="1"/>
  <c r="A9" i="9"/>
  <c r="A9" i="7"/>
  <c r="F1" i="10" l="1"/>
  <c r="F1" i="9"/>
  <c r="F1" i="7"/>
  <c r="G70" i="9" l="1"/>
  <c r="G71" i="9"/>
  <c r="G72" i="9"/>
  <c r="G73" i="9"/>
  <c r="G178" i="9"/>
  <c r="G13" i="9"/>
  <c r="G27" i="9"/>
  <c r="G74" i="9"/>
  <c r="G14" i="9"/>
  <c r="G75" i="9"/>
  <c r="G76" i="9"/>
  <c r="G77" i="9"/>
  <c r="G78" i="9"/>
  <c r="G79" i="9"/>
  <c r="G80" i="9"/>
  <c r="G40" i="9"/>
  <c r="G15" i="9"/>
  <c r="G81" i="9"/>
  <c r="G82" i="9"/>
  <c r="G83" i="9"/>
  <c r="G84" i="9"/>
  <c r="G28" i="9"/>
  <c r="G85" i="9"/>
  <c r="G86" i="9"/>
  <c r="G87" i="9"/>
  <c r="G88" i="9"/>
  <c r="G89" i="9"/>
  <c r="G90" i="9"/>
  <c r="G91" i="9"/>
  <c r="G41" i="9"/>
  <c r="G22" i="9"/>
  <c r="G92" i="9"/>
  <c r="G93" i="9"/>
  <c r="G179" i="9"/>
  <c r="G94" i="9"/>
  <c r="G95" i="9"/>
  <c r="G96" i="9"/>
  <c r="G180" i="9"/>
  <c r="G97" i="9"/>
  <c r="G98" i="9"/>
  <c r="G42" i="9"/>
  <c r="G43" i="9"/>
  <c r="G99" i="9"/>
  <c r="G23" i="9"/>
  <c r="G24" i="9"/>
  <c r="G25" i="9"/>
  <c r="G26" i="9"/>
  <c r="G100" i="9"/>
  <c r="G101" i="9"/>
  <c r="G102" i="9"/>
  <c r="G103" i="9"/>
  <c r="G104" i="9"/>
  <c r="G105" i="9"/>
  <c r="G106" i="9"/>
  <c r="G33" i="9"/>
  <c r="G107" i="9"/>
  <c r="G108" i="9"/>
  <c r="G109" i="9"/>
  <c r="G110" i="9"/>
  <c r="G111" i="9"/>
  <c r="G112" i="9"/>
  <c r="G113" i="9"/>
  <c r="G44" i="9"/>
  <c r="G114" i="9"/>
  <c r="G29" i="9"/>
  <c r="G115" i="9"/>
  <c r="G34" i="9"/>
  <c r="G116" i="9"/>
  <c r="G117" i="9"/>
  <c r="G118" i="9"/>
  <c r="G119" i="9"/>
  <c r="G120" i="9"/>
  <c r="G121" i="9"/>
  <c r="G35" i="9"/>
  <c r="G122" i="9"/>
  <c r="G45" i="9"/>
  <c r="G181" i="9"/>
  <c r="G123" i="9"/>
  <c r="G124" i="9"/>
  <c r="G125" i="9"/>
  <c r="G126" i="9"/>
  <c r="G127" i="9"/>
  <c r="G128" i="9"/>
  <c r="G129" i="9"/>
  <c r="G182" i="9"/>
  <c r="G130" i="9"/>
  <c r="G131" i="9"/>
  <c r="G132" i="9"/>
  <c r="G133" i="9"/>
  <c r="G134" i="9"/>
  <c r="G135" i="9"/>
  <c r="G136" i="9"/>
  <c r="G137" i="9"/>
  <c r="G17" i="9"/>
  <c r="G138" i="9"/>
  <c r="G139" i="9"/>
  <c r="G140" i="9"/>
  <c r="G141" i="9"/>
  <c r="G142" i="9"/>
  <c r="G143" i="9"/>
  <c r="G46" i="9"/>
  <c r="G144" i="9"/>
  <c r="G145" i="9"/>
  <c r="G36" i="9"/>
  <c r="G63" i="9"/>
  <c r="G64" i="9"/>
  <c r="G146" i="9"/>
  <c r="G147" i="9"/>
  <c r="G47" i="9"/>
  <c r="G148" i="9"/>
  <c r="G149" i="9"/>
  <c r="G150" i="9"/>
  <c r="G151" i="9"/>
  <c r="G152" i="9"/>
  <c r="G153" i="9"/>
  <c r="G48" i="9"/>
  <c r="G49" i="9"/>
  <c r="G37" i="9"/>
  <c r="G38" i="9"/>
  <c r="G154" i="9"/>
  <c r="G155" i="9"/>
  <c r="G156" i="9"/>
  <c r="G157" i="9"/>
  <c r="G158" i="9"/>
  <c r="G159" i="9"/>
  <c r="G50" i="9"/>
  <c r="G160" i="9"/>
  <c r="G161" i="9"/>
  <c r="G162" i="9"/>
  <c r="G163" i="9"/>
  <c r="G164" i="9"/>
  <c r="G51" i="9"/>
  <c r="G52" i="9"/>
  <c r="G53" i="9"/>
  <c r="G165" i="9"/>
  <c r="G166" i="9"/>
  <c r="G167" i="9"/>
  <c r="G54" i="9"/>
  <c r="G55" i="9"/>
  <c r="G56" i="9"/>
  <c r="G57" i="9"/>
  <c r="G168" i="9"/>
  <c r="G169" i="9"/>
  <c r="G170" i="9"/>
  <c r="G19" i="9"/>
  <c r="G30" i="9"/>
  <c r="G31" i="9"/>
  <c r="G171" i="9"/>
  <c r="G172" i="9"/>
  <c r="G173" i="9"/>
  <c r="G174" i="9"/>
  <c r="G39" i="9"/>
  <c r="G16" i="9"/>
  <c r="G20" i="9"/>
  <c r="G58" i="9"/>
  <c r="G60" i="9"/>
  <c r="G61" i="9"/>
  <c r="G62" i="9"/>
  <c r="G59" i="9"/>
  <c r="G65" i="9"/>
  <c r="G66" i="9"/>
  <c r="G67" i="9"/>
  <c r="G175" i="9"/>
  <c r="G176" i="9"/>
  <c r="G32" i="9"/>
  <c r="G177" i="9"/>
  <c r="G68" i="9"/>
  <c r="G69" i="9"/>
  <c r="G14" i="10"/>
  <c r="F14" i="10"/>
  <c r="E14" i="10"/>
  <c r="E10" i="10"/>
  <c r="G399" i="9" l="1"/>
  <c r="G76" i="6"/>
  <c r="E10" i="7" l="1"/>
</calcChain>
</file>

<file path=xl/comments1.xml><?xml version="1.0" encoding="utf-8"?>
<comments xmlns="http://schemas.openxmlformats.org/spreadsheetml/2006/main">
  <authors>
    <author>Автор</author>
  </authors>
  <commentLis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"Академинвест"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Деменин Ю.В. 
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Ранее ИП Казанцева</t>
        </r>
      </text>
    </comment>
    <comment ref="C1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Общество с ограниченной ответственностью "Ремстройпроект"</t>
        </r>
      </text>
    </comment>
    <comment ref="C2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МУП Новатор</t>
        </r>
      </text>
    </comment>
    <comment ref="C2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ТСЖ Березовый 27 </t>
        </r>
      </text>
    </comment>
    <comment ref="C2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"Строительная компания "Монолит"</t>
        </r>
      </text>
    </comment>
    <comment ref="C3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Ю-Девелопмент</t>
        </r>
      </text>
    </comment>
    <comment ref="C3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"Стеллар"</t>
        </r>
      </text>
    </comment>
  </commentList>
</comments>
</file>

<file path=xl/sharedStrings.xml><?xml version="1.0" encoding="utf-8"?>
<sst xmlns="http://schemas.openxmlformats.org/spreadsheetml/2006/main" count="1568" uniqueCount="892">
  <si>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</si>
  <si>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</si>
  <si>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</si>
  <si>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</si>
  <si>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</si>
  <si>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</si>
  <si>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</si>
  <si>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ГРС Елизово</t>
  </si>
  <si>
    <t>ГРС Большой Камень</t>
  </si>
  <si>
    <t>ГРС Уссурийск</t>
  </si>
  <si>
    <t>ГРС Спасск-Дальний</t>
  </si>
  <si>
    <t>3 гр.</t>
  </si>
  <si>
    <t>ДВФУ</t>
  </si>
  <si>
    <t>ГРС Бельго</t>
  </si>
  <si>
    <t>Приложение N 4
к приказу ФАС России
от 08.12.2022 N 960/22
Форма 6</t>
  </si>
  <si>
    <t>ГРС Свободный</t>
  </si>
  <si>
    <t>ТЕПЛОИНВЕСТ ООО (котельная жил. мкр. АГПЗ) (ГРС Свободный)</t>
  </si>
  <si>
    <t>ТЕПЛОИНВЕСТ ООО</t>
  </si>
  <si>
    <t>Детский сад № 1 г. Уссурийска МБДОУ</t>
  </si>
  <si>
    <t>ООО "Тепловик+"</t>
  </si>
  <si>
    <t>Общество с ограниченной ответственностью "Амурхлеб"</t>
  </si>
  <si>
    <t>г. Амурск, шоссе Машиностроителей, д. 5</t>
  </si>
  <si>
    <t>ООО "Амурский гидрометаллургический комбинат"</t>
  </si>
  <si>
    <t>ООО «ТЭК «Уссури»</t>
  </si>
  <si>
    <t>Хабаровский край, г. Вяземский,, ул. Лазо, д.50</t>
  </si>
  <si>
    <t>ОАО "Де-Кастринская ТЭЦ"</t>
  </si>
  <si>
    <t>Хабаровский край, Ульчский район, п. Де-Кастри, ул. Советская, д. 1</t>
  </si>
  <si>
    <t>ООО "Шелеховский теплоэнергетический комплекс"</t>
  </si>
  <si>
    <t>Индивидуальный предприниматель Манькова Александра Николаевна</t>
  </si>
  <si>
    <t>Общество с ограниченной ответственностью "Торговый Дом "Гранд"</t>
  </si>
  <si>
    <t>Хабаровский край, Солнечный муниципальный район, городское поселение рабочий поселок Солнечный, территория ТОСЭР "Комсомольск", площадка "Сонечный"</t>
  </si>
  <si>
    <t>АО "Исток"</t>
  </si>
  <si>
    <t>Индивидуальный предприниматель Бриц Наталья Викторовна</t>
  </si>
  <si>
    <t>Индивидуальный предприниматель Дедков Анатолий Иванович</t>
  </si>
  <si>
    <t>Хабаровский край, район им. Лазо, п. Хор ул. Индустриальная 21 А</t>
  </si>
  <si>
    <t>Хабаровский край, р-н. им. Лазо, рп. Переяславка, ул. Клубная 74</t>
  </si>
  <si>
    <t>ООО "Амурсталь-центр"</t>
  </si>
  <si>
    <t>ООО "Натали"</t>
  </si>
  <si>
    <t>п. Хор, ул. Заводская 17</t>
  </si>
  <si>
    <t>Физическое лицо Цымбал Сергей Александрович</t>
  </si>
  <si>
    <t>Общество ограниченной ответственности "Шелеховский теплоэнергетический комплекс" магазин "Вкусный дом"</t>
  </si>
  <si>
    <t>АО "Дакгомз"</t>
  </si>
  <si>
    <t>Индивидуальный предприниматель Акулов Александр Николаевич</t>
  </si>
  <si>
    <t>г.Комсомольск-на-Амуре, ул.Партизанская, д. 13, офис</t>
  </si>
  <si>
    <t>Индивидуальный предприниматель Герасимова Светлана Николаевна</t>
  </si>
  <si>
    <t>Индивидуальный предприниматель Гусейнов Рафаэль Адамович</t>
  </si>
  <si>
    <t>г. Комсомольск-на-Амуре, Димитрова 11 (кафе)</t>
  </si>
  <si>
    <t>Индивидуальный предприниматель Кирей Яна Александровна</t>
  </si>
  <si>
    <t>Индивидуальный предприниматель Кузнецов Егор Александрович</t>
  </si>
  <si>
    <t>Индивидуальный предприниматель Лазаренко Елена Анатольевна</t>
  </si>
  <si>
    <t>Индивидуальный предприниматель Синицын Игорь Эдуардович</t>
  </si>
  <si>
    <t>Индивидуальный предприниматель Тиара Ника Александровна</t>
  </si>
  <si>
    <t>г.Комсомольск-на-Амуре, пр.Первостроителей 20, кафе "Мясная деревня"</t>
  </si>
  <si>
    <t>Краевое государственное автономное учреждение здравоохранения "Комсомольская стоматологическая поликлиника" Министерства здравоохранения Хабаровского края</t>
  </si>
  <si>
    <t>г.Комсомольск-на-Амуре, ул Шиханова, д. 8</t>
  </si>
  <si>
    <t>Лазаренко Екатерина Алексеевна</t>
  </si>
  <si>
    <t>Местная религиозная организация "Объединенная методистская церковь "Славная" г. Комсомольск-на-Амуре</t>
  </si>
  <si>
    <t>МУП "Теплоцентраль"</t>
  </si>
  <si>
    <t>Общество ограниченной ответственности "Агрокомплекс Восток"</t>
  </si>
  <si>
    <t>Общество ограниченной ответственности "Джакузи"</t>
  </si>
  <si>
    <t>Общество ограниченной ответственности "Эстетика"</t>
  </si>
  <si>
    <t>Общество с ограниченной ответственностью "Взлет"</t>
  </si>
  <si>
    <t>Общество с ограниченной ответственностью "Текс"</t>
  </si>
  <si>
    <t>Общество с ограниченной ответственностью "Эла"</t>
  </si>
  <si>
    <t>Хабаровский край, г. Комсомольск-на-Амуре, между территорией детского сада по ул. Вокзальной, 72/4 и жилым домом по ул. Вокзальной, 76</t>
  </si>
  <si>
    <t>ООО "Амурсталь"</t>
  </si>
  <si>
    <t>г. Комсомольск-на-Амуре, ул. Сусанина 146</t>
  </si>
  <si>
    <t>ООО "Газэнергосеть Дальний Восток"</t>
  </si>
  <si>
    <t>г. Комсомольск-на-Амуре, Северное шоссе, 1</t>
  </si>
  <si>
    <t>ООО "МастерГрад"</t>
  </si>
  <si>
    <t>г. Комсомольск-на-Амуре, ул. Водонасосная, 1</t>
  </si>
  <si>
    <t>ООО "Фирма "Сталкер"</t>
  </si>
  <si>
    <t>г. Комсомольск-на-Амуре, ул. Кирова, 30</t>
  </si>
  <si>
    <t>ООО "Хлебозавод № 3"</t>
  </si>
  <si>
    <t>г. Комсомольск-на-Амуре, Аллея труда, 1</t>
  </si>
  <si>
    <t>ПАО "Амурский судостроительный завод"</t>
  </si>
  <si>
    <t>Потребительский Гаражно-строительный кооператив "СФЕРА"</t>
  </si>
  <si>
    <t>Хабаровский р-он, с. Бычиха, ул. Строителей, 26</t>
  </si>
  <si>
    <t>Крестьянское (фермерское) Хозяйство Глава Бутков Виктор Борисович</t>
  </si>
  <si>
    <t>Местная религиозная организация православного прихода Казанской иконы божей матери села Казакевичево Хабаровской епархии Русской православной церкви</t>
  </si>
  <si>
    <t>МУП г. Хабаровска "Тепловые сети"</t>
  </si>
  <si>
    <t>г. Хабаровск, ул. Ташкентская, 22</t>
  </si>
  <si>
    <t>ОАО "Дальхимфарм"</t>
  </si>
  <si>
    <t>Хабаровский край, г.Хабаровск, земельный участок с кадастровым номером 27230041729161</t>
  </si>
  <si>
    <t>Общество с ограниченной ответственностью «ПЛК «Авангард»</t>
  </si>
  <si>
    <t>Хабаровский р-он, с. Краснореченское, ул. Императорская, 3</t>
  </si>
  <si>
    <t>ООО "ДАЛЬРЕО"</t>
  </si>
  <si>
    <t>г. Хабаровск, ул. Донская,2б</t>
  </si>
  <si>
    <t>ООО "Джей Джи Си Эвергрин"</t>
  </si>
  <si>
    <t>г. Хабаровск, 60-сетия Октября проспект 8</t>
  </si>
  <si>
    <t>ООО "Завод Техно"</t>
  </si>
  <si>
    <t>ООО "Знак"</t>
  </si>
  <si>
    <t>Хабаровский р-он, с. Бычиха, ул. Партизанская 18а</t>
  </si>
  <si>
    <t>ООО "СО2 Промсервис"</t>
  </si>
  <si>
    <t>г. Хабаровск, 60-сетия Октября проспект, 8</t>
  </si>
  <si>
    <t>ООО "ТехноНИКОЛЬ Дальний Восток"</t>
  </si>
  <si>
    <t>Хабаровский кр., Хабаровский район, с. Ракитное, проезд Промышленный (Тосэр Хабаровск Площадка Р стр. 1)</t>
  </si>
  <si>
    <t>ООО "ТН Пластики"</t>
  </si>
  <si>
    <t>ООО "ТрансИнвестГрупп"</t>
  </si>
  <si>
    <t>г. Хабаровск,ул. Суворова, 84а</t>
  </si>
  <si>
    <t>ООО "Формула-ДВ"</t>
  </si>
  <si>
    <t>г. Хабаровск, ул. Донская, 2а, к11, ООО "Хладокомбинат Хабаровский"</t>
  </si>
  <si>
    <t>ООО "Хладокомбинат Хабаровский"</t>
  </si>
  <si>
    <t>Хабаровский р-он, с. Казакевичево, ул. Морская д. 4</t>
  </si>
  <si>
    <t>Федеральное государственное казенное учреждение «Пограничное управление  Федеральной службы безопасности  Российской Федерации по Хабаровскому краю и Еврейской автономной области»</t>
  </si>
  <si>
    <t>АО "Национальные Логистические Технологии"</t>
  </si>
  <si>
    <t>АО "ННК-Хабаровский НПЗ"</t>
  </si>
  <si>
    <t>г.Хабаровск,ул.Тихоокеанская,73</t>
  </si>
  <si>
    <t>Индивидуальный предприниматель Крачунова Анна Владимировна</t>
  </si>
  <si>
    <t>Индивидуальный предприниматель Мячин Евгений Сергеевич</t>
  </si>
  <si>
    <t>г. Хабаровск, ул. Тихоокеанская 73 лит. 0,01</t>
  </si>
  <si>
    <t>Индивидуальный предприниматель Шихов Геннадий Владимирович</t>
  </si>
  <si>
    <t>г. Хабаровск, ул. Шатова, 2/1</t>
  </si>
  <si>
    <t>г. Хабаровск, ул. Дикопольцева 12</t>
  </si>
  <si>
    <t>г. Хабаровск,ул.Воронежская,дом.174</t>
  </si>
  <si>
    <t>Непубличное акционерное общество «Завод КПД Прогресс»</t>
  </si>
  <si>
    <t>Хабаровский край, г.Хабаровск, ул. Трехгорная, 143</t>
  </si>
  <si>
    <t>Общество ограниченной ответственности "Газпром газомоторное топливо"</t>
  </si>
  <si>
    <t>г. Хабаровск, ул. Кулибина 3</t>
  </si>
  <si>
    <t>ООО "ВМК Капитал"</t>
  </si>
  <si>
    <t>ООО "Капторстрой"</t>
  </si>
  <si>
    <t>г. Хабаровск, ул. Воронежское шоссе, 118</t>
  </si>
  <si>
    <t>г. Хабаровск, ул. Воронежская, 142</t>
  </si>
  <si>
    <t>г. Хабаровск, ул. Александровская д. 49</t>
  </si>
  <si>
    <t>ООО "Розенталь Групп "Ботейн"</t>
  </si>
  <si>
    <t>г. Хабаровск, ул. Алексеевская 38Б</t>
  </si>
  <si>
    <t>г. Хабаровск, ул. Александровская 45</t>
  </si>
  <si>
    <t>г. Хабаровск, ул. Александровская 47</t>
  </si>
  <si>
    <t>г. Хабаровск, ул. Александровская 51</t>
  </si>
  <si>
    <t>ООО "Розенталь Групп "Ицар"</t>
  </si>
  <si>
    <t>г. Хабаровск, ул. Крещенская, 2/1</t>
  </si>
  <si>
    <t>г. Хабаровск, ул. Быстринская д.19/1</t>
  </si>
  <si>
    <t>г. Хабаровск, ул. Карла-Маркса 144/2</t>
  </si>
  <si>
    <t>ООО "УК "Фортуна"</t>
  </si>
  <si>
    <t>г. Хабаровск, ул. Карла-Маркса, 154</t>
  </si>
  <si>
    <t>г. Хабаровск, ул. Героев-Пассаров 10/8</t>
  </si>
  <si>
    <t>ООО "Фонд жилищного строительства"</t>
  </si>
  <si>
    <t>г. Хабаровск, Федоровское шоссе, 12 (завод)</t>
  </si>
  <si>
    <t>ООО "Хабаровский завод строительной керамики"</t>
  </si>
  <si>
    <t>г. Хабаровск, ул. Фоломеева 9Б</t>
  </si>
  <si>
    <t>ООО «Специализированный застройщик «Да! Девелопмент»</t>
  </si>
  <si>
    <t>ООО «Яшма»</t>
  </si>
  <si>
    <t>ООО Торговый дом "Золотая Русь"</t>
  </si>
  <si>
    <t>г. Хабаровск, Воронежское шоссе 1/А</t>
  </si>
  <si>
    <t>ООО УК "Городская"</t>
  </si>
  <si>
    <t>г. Хабаровск, Воронежское шоссе 1/1</t>
  </si>
  <si>
    <t>г. Хабаровск, Воронежское шоссе 1</t>
  </si>
  <si>
    <t>Общество с ограниченной ответственностью «Лоза»</t>
  </si>
  <si>
    <t>г. Хабаровск, ул. Александровская 41</t>
  </si>
  <si>
    <t>ООО УК "Магнит"</t>
  </si>
  <si>
    <t>г. Хабаровск, ул. Александровская 43</t>
  </si>
  <si>
    <t>г. Хабаровск, ул. Воронежское шоссе 3А</t>
  </si>
  <si>
    <t>г. Хабаровск, ул. Воронежское шоссе 3А/1</t>
  </si>
  <si>
    <t>г. Хабаровск, ул. Салтыкова-Щедрина, 83</t>
  </si>
  <si>
    <t>г. Хабаровск, ул. Уборевича 79А газовая котельная</t>
  </si>
  <si>
    <t>Хабаровский р-он, с. Виноградовка, ул. Центральная 4А</t>
  </si>
  <si>
    <t>Физическое лицо Багиров Эльдар Мамед-Оглы</t>
  </si>
  <si>
    <t>Автомобильная газонаполнительная компрессорная станция по адресу: Хабаровский край, Хабаровский район, примерно в 1500 м от ориентира по направлению на юг, ориентир: ул. Сельских строителей, д. 4(примерно 850 метров слева от мусороперерабатывающей станции «Северная»)</t>
  </si>
  <si>
    <t>г. Хабаровск, ул. Лазо 69</t>
  </si>
  <si>
    <t>ООО УК «Да! Девелопмент»</t>
  </si>
  <si>
    <t>ООО «АИТ»</t>
  </si>
  <si>
    <t>АО «УПТС»</t>
  </si>
  <si>
    <t>ООО «Энергия»</t>
  </si>
  <si>
    <t xml:space="preserve">ООО «Русский минтай» </t>
  </si>
  <si>
    <t xml:space="preserve">ООО «Уссури-холод» </t>
  </si>
  <si>
    <t xml:space="preserve">ООО «УКФ» </t>
  </si>
  <si>
    <t xml:space="preserve">КГУП «Примтеплоэнерго» </t>
  </si>
  <si>
    <t>ООО «ИКС-Фокино»</t>
  </si>
  <si>
    <t>ООО «ДКС ПРИМОРЬЕ»</t>
  </si>
  <si>
    <t xml:space="preserve"> АО «Желдорреммаш»</t>
  </si>
  <si>
    <t xml:space="preserve"> АО «Уссурийский бальзам»</t>
  </si>
  <si>
    <t xml:space="preserve">ООО «Велес-Снек» </t>
  </si>
  <si>
    <t xml:space="preserve">ООО «ДСК Приморье» </t>
  </si>
  <si>
    <t>Итого</t>
  </si>
  <si>
    <t>ИП Ю С.Ю.</t>
  </si>
  <si>
    <t>ИП Воробьев А.В.</t>
  </si>
  <si>
    <t>ГРС-2 Петропавловск-Камчатский</t>
  </si>
  <si>
    <t>ГРС-1 Петропавловск-Камчатский</t>
  </si>
  <si>
    <t>Хабаровский р-он, с. Сосновка, 14 км Владивостокского шоссе, кадастровый номер земельного участка 24:17:0601402:99</t>
  </si>
  <si>
    <t>Хабаровский край, г. Комсомольск-на-Амуре, пр-кт. Копылова, д. 48, корп. 3</t>
  </si>
  <si>
    <t>г. Хабаровск, ул. Автобусная, д. 75</t>
  </si>
  <si>
    <t>г.Комсомольск-на-Амуре, ул.Вокзальная 10, склад 15</t>
  </si>
  <si>
    <t>г. Хабаровск, ул. Рокоссовского 37а</t>
  </si>
  <si>
    <t>Хабаровский край, Комсомольск-на-Амре, ул. Павловского, 16, Литер З, Литер И</t>
  </si>
  <si>
    <t>г. Комсомольск-на-Амуре, ул. Запорожская, 1</t>
  </si>
  <si>
    <t>г. Хабаровск, ул. Суворова 60</t>
  </si>
  <si>
    <t>Хабаровский край, Хабаровский муниципальный район, Мичуринское сельское поселение, с. Федоровка ул. Зеленая</t>
  </si>
  <si>
    <t>г. Комсомольск-на-Амуре, ул. Заводская, 1</t>
  </si>
  <si>
    <t>г. Хабаровск, Воронежское шоссе,5</t>
  </si>
  <si>
    <t>Хабаровский край, г. Комсомольск-на-Амуре, ул. Хабаровская, д. 44</t>
  </si>
  <si>
    <t>г. Хабаровск, ул. Целинная, д. 2 В</t>
  </si>
  <si>
    <t>Точка подключение Котельная с. Осиновая речка, ул. Амурская, 28-а</t>
  </si>
  <si>
    <t>г. Хабаровск, ул. Воронежская, 129</t>
  </si>
  <si>
    <t>г. Хабаровск, ул. Нововыборгская, 25 (ТЦ "Выборгский")</t>
  </si>
  <si>
    <t>г. Хабаровск, ул. Нововыборгская, 25 (котельная БМК)</t>
  </si>
  <si>
    <t>г. Хабаровск, ул. Бресткая, 71</t>
  </si>
  <si>
    <t>г. Комсомольск-на-Амуре, пр. Ленина, 39</t>
  </si>
  <si>
    <t>г . Хабаровск, ул. Трехгорная, д. 100</t>
  </si>
  <si>
    <t>г. Хабаровск, ул. Донская, 2а, к11</t>
  </si>
  <si>
    <t>г.Хабаровск ул. Салтыкова-Щедрина д.64</t>
  </si>
  <si>
    <t>Е Хабаровский край, район им. Лазо, с. Могилевка, ул. Советская, 22 "Д"</t>
  </si>
  <si>
    <t>Хабаровский р-он, с. Ильинка, ул. Совхозная 2-я, 1/1</t>
  </si>
  <si>
    <t>г. Хабаровск, проезд Воронежский 12 лит. П</t>
  </si>
  <si>
    <t>г. Хабаровск, ул. Металистов 1а</t>
  </si>
  <si>
    <t>г. Комсомольск-на-Амуре, ул.Заводская, 1 , лит. 247</t>
  </si>
  <si>
    <t>г. Комсомольск-на-Амуре, ПГСК "Силинский-2"</t>
  </si>
  <si>
    <t>г. Комсомольск-на-Амуре, ул. Лазо, д. 112, корп. 2</t>
  </si>
  <si>
    <t>Хабаровский край, р-н Солнечный, п. Солнечный, «Ремонтно-механические мастерские»</t>
  </si>
  <si>
    <t>г. Хабаровск, пер. Воронежский, д. 6</t>
  </si>
  <si>
    <t>Хабаровский край, г. Комсомольск-на-Амуре, ул. Красная, д. 18</t>
  </si>
  <si>
    <t>г. Хабаровск, пер. Промышленный, д. 8А</t>
  </si>
  <si>
    <t>АО "Дальстальконструкция"</t>
  </si>
  <si>
    <t>АО "Оловянная рудная компания"</t>
  </si>
  <si>
    <t>Буренок Александр Сергеевич</t>
  </si>
  <si>
    <t>Гнойко Виктор Иванович</t>
  </si>
  <si>
    <t>Громилина Лариса Юрьевна</t>
  </si>
  <si>
    <t>Дорофеев Андрей Анатольевич</t>
  </si>
  <si>
    <t>Индивидуальный предприниматель  Блюм Дмитрий Вячеславович</t>
  </si>
  <si>
    <t>Индивидуальный предприниматель Антипов Владимир Петрович</t>
  </si>
  <si>
    <t>Индивидуальный предприниматель Бенда Владимир Андреевич</t>
  </si>
  <si>
    <t>Индивидуальный предприниматель Богаченко Михаил Алексеевич</t>
  </si>
  <si>
    <t>Индивидуальный предприниматель Боровский Сергей Владимирович</t>
  </si>
  <si>
    <t>Индивидуальный предприниматель Бухарин Руслан Александрович</t>
  </si>
  <si>
    <t>Индивидуальный предприниматель Вышинский Сергей Ильич</t>
  </si>
  <si>
    <t>Индивидуальный предприниматель Даждамирова Ягут Мехти Кызы</t>
  </si>
  <si>
    <t>Индивидуальный предприниматель Джафаров Рафиг Агамирза Оглы</t>
  </si>
  <si>
    <t>Индивидуальный предприниматель Зимин Сергей Игоревич</t>
  </si>
  <si>
    <t>Индивидуальный предприниматель Зорин Александр Иванович</t>
  </si>
  <si>
    <t>Индивидуальный предприниматель Иванисов Андрей Николаевич</t>
  </si>
  <si>
    <t>Индивидуальный предприниматель Колтик Алексей Викторович</t>
  </si>
  <si>
    <t>Индивидуальный предприниматель Комиссаренко Ирина Александровна</t>
  </si>
  <si>
    <t>Индивидуальный предприниматель Кочетов Александр Инокентьевич</t>
  </si>
  <si>
    <t>Индивидуальный предприниматель Кретов Виталий Николаевич</t>
  </si>
  <si>
    <t>Индивидуальный предприниматель Ли Дмитрий Гынсикович</t>
  </si>
  <si>
    <t>Индивидуальный предприниматель Люй-Ло-Лян Анна Васильевна</t>
  </si>
  <si>
    <t>Индивидуальный предприниматель Метелева Анастасия Михайловна</t>
  </si>
  <si>
    <t>Индивидуальный предприниматель Казанцева Евгения Александровна</t>
  </si>
  <si>
    <t>Индивидуальный предприниматель Овсянников Роман Вячеславович</t>
  </si>
  <si>
    <t>Индивидуальный предприниматель Опейкин Евгений Валерьевич</t>
  </si>
  <si>
    <t>Индивидуальный предприниматель Розман Сергей Львович</t>
  </si>
  <si>
    <t>Индивидуальный предприниматель Русаев Андрей Анатольевич</t>
  </si>
  <si>
    <t>Индивидуальный предприниматель Рюмин Сергей Анатольевич</t>
  </si>
  <si>
    <t>Индивидуальный предприниматель Рюмина Жанна Васильевна</t>
  </si>
  <si>
    <t>Индивидуальный предприниматель Салахов Фарит Фаатович</t>
  </si>
  <si>
    <t>Индивидуальный предприниматель Саргсян Эдгар Манвелович</t>
  </si>
  <si>
    <t>Индивидуальный предприниматель Саяпин Николай Витальевич</t>
  </si>
  <si>
    <t>Индивидуальный предприниматель Тарасенко Юрий Сергеевич</t>
  </si>
  <si>
    <t>Индивидуальный предприниматель Ульмасов Холик Абдуллоевич</t>
  </si>
  <si>
    <t>Индивидуальный предприниматель Федотов Владимир Сергеевич</t>
  </si>
  <si>
    <t>Индивидуальный предприниматель Чепак Владимир Геннадьевич</t>
  </si>
  <si>
    <t>Кудрявцев Виталий Александрович</t>
  </si>
  <si>
    <t>Меликян Александр Сурени</t>
  </si>
  <si>
    <t>Меликян Роберт Суренович</t>
  </si>
  <si>
    <t>Местная православная религиозная организация Приход преподобного Серафима Саровского г. Хабаровск</t>
  </si>
  <si>
    <t>Назаренко Сергей Святославович</t>
  </si>
  <si>
    <t>Общество ограниченной ответственности  "Сервис-фрукт"</t>
  </si>
  <si>
    <t>Общество ограниченной ответственности "Актив-КМС"</t>
  </si>
  <si>
    <t>Общество ограниченной ответственности "ДВ-Актив"</t>
  </si>
  <si>
    <t>Общество ограниченной ответственности "Легат"</t>
  </si>
  <si>
    <t>Общество ограниченной ответственности "Техсервис-Хабаровск"</t>
  </si>
  <si>
    <t>Общество ограниченной ответственности "Чалба"</t>
  </si>
  <si>
    <t>Индивидуальный предприниматель Яньшина Елена Викторовна</t>
  </si>
  <si>
    <t>Общество ограниченной ответственности "Экспресс"</t>
  </si>
  <si>
    <t>Общество с ограниченной ответственностью "Прокси"</t>
  </si>
  <si>
    <t>Общество с ограниченной ответственностью "Частное охранное предприятие "Барс""</t>
  </si>
  <si>
    <t>ООО "Автоколонна 1269"</t>
  </si>
  <si>
    <t>ООО "Али"</t>
  </si>
  <si>
    <t>ООО "Газэнергосеть Хабаровск"</t>
  </si>
  <si>
    <t>ООО "Комсомолка"</t>
  </si>
  <si>
    <t>ООО "ЛЕ МОНЛИД"</t>
  </si>
  <si>
    <t>ООО "Логистерра"</t>
  </si>
  <si>
    <t>ООО "Логпост"</t>
  </si>
  <si>
    <t>ООО "Персей"</t>
  </si>
  <si>
    <t>ООО "Производственное предприятие "Краснореченское"</t>
  </si>
  <si>
    <t>ООО "Скифагро-ДВ" группа компаний "Скиф"</t>
  </si>
  <si>
    <t>ООО "Торговый комплекс "Универсам"</t>
  </si>
  <si>
    <t>ООО "Хабаровский Трубный Завод"</t>
  </si>
  <si>
    <t>ООО "Хорский Теплоэнергетик"</t>
  </si>
  <si>
    <t>ООО "Центр"</t>
  </si>
  <si>
    <t>ООО «Авиакомпания «Орлан»</t>
  </si>
  <si>
    <t>ООО «СервисСтандарт»</t>
  </si>
  <si>
    <t>ООО «Эдельвейс»</t>
  </si>
  <si>
    <t>ООО «ЭНКИ-ДВ»</t>
  </si>
  <si>
    <t>Открытое акционерное общество "Хладокомбинат"</t>
  </si>
  <si>
    <t>Потребительский автокооператив "Базовый"</t>
  </si>
  <si>
    <t>Рейдало Сергей Борисович</t>
  </si>
  <si>
    <t>ТСЖ "Комфорт ДВ"</t>
  </si>
  <si>
    <t>Исмаилова Суна Айдыновна</t>
  </si>
  <si>
    <t>ООО "Технострой"</t>
  </si>
  <si>
    <t>Общество с ограниченной ответственностью «Пирамида»</t>
  </si>
  <si>
    <t>Индивидуальный предприниматель Каминская Евгения Валерьевна</t>
  </si>
  <si>
    <t>Жорник Александр Викторович</t>
  </si>
  <si>
    <t>Индивидуальный предприниматель Гаврилова Валентина Алексеевна</t>
  </si>
  <si>
    <t>ГРС Владивосток-1</t>
  </si>
  <si>
    <t>Хабаровский р-он, с. Казакевичево, Пограничная заставка Казакевичево, кадастровый номер 27:17:0600701:613</t>
  </si>
  <si>
    <t>Хабаровский край, комсомольский район, поселок Новый Мир, ул. Школьная, д. 7</t>
  </si>
  <si>
    <t>Хабаровский край, п. Хор, ул. Железнодорожная, д. 42</t>
  </si>
  <si>
    <t>Жилой комплекс по ул. Салтыкова-Щедрина, 1 в Северном округе г. Хабаровск</t>
  </si>
  <si>
    <t>г. Хабаровск, ул. Карла Маркса, 109</t>
  </si>
  <si>
    <t>Хабаровский край, район им. Лазо, р.п. Переяславка, ул. Обходная, д. 19</t>
  </si>
  <si>
    <t>Хабаровский край, р-н им. Лазо, р.п. Переяславка, ул. Октябрьская д. 92 (ширина: 47.963760, долгота: 135.050979)</t>
  </si>
  <si>
    <t>Муниципальное унитарное предприятие «Нижнеамурская ресурсоснабжающая организация»</t>
  </si>
  <si>
    <t>Муниципальное унитарное предприятие «Электрические линии Муниципального района имени Лазо»</t>
  </si>
  <si>
    <t>Евпятьева Надежда Викторовна</t>
  </si>
  <si>
    <t>Товарищество собственников недвижимости «Лидер»</t>
  </si>
  <si>
    <t>Администрация сельского поселения "Село Новый Мир" Комсомольского муниципального района Хабаровского края</t>
  </si>
  <si>
    <t>Индивидуальный предприниматель Гордеев Михаил Юрьевич</t>
  </si>
  <si>
    <t>Фонд Хабаровского края по защите прав граждан – участников долевого строительства при несостоятельности (банкротсве) застройщиков</t>
  </si>
  <si>
    <t>ООО "СТОМИНДУСТРИЯ"</t>
  </si>
  <si>
    <t>Местная религиозная организация церковь Евангельских Христиан-Баптистов р.п. Переяславка</t>
  </si>
  <si>
    <t>Индивидуальный предприниматель Бербер Николай Степанович</t>
  </si>
  <si>
    <t>Индивидуальный предприниматель Пинаев Александр Вячеславович</t>
  </si>
  <si>
    <t>г. Елизово</t>
  </si>
  <si>
    <t>г. Уссурийск</t>
  </si>
  <si>
    <t>г. Спасск-Дальний</t>
  </si>
  <si>
    <t>Хабаровский край, г. Комсомольск-на-Амуре, ул.Хасановская, д. 53</t>
  </si>
  <si>
    <t>Хабаровский край, г. Комсомольск-на-Амуре, ул. Дикопольцева д. 28, корп. 5, пом. 1001</t>
  </si>
  <si>
    <t>СП "Комсомольская ТЭЦ-3", г. Комсомольск-на-Амуре, Северное шоссе, 151</t>
  </si>
  <si>
    <t>СП "Комсомольская ТЭЦ-2", г. Комсомольск-на-Амуре, Аллея труда, 1</t>
  </si>
  <si>
    <t>СП "Комсомольская ТЭЦ-1", г. Комсомольск-на-Амуре, Северное шоссе, 151</t>
  </si>
  <si>
    <t>В/к "Дземги", г. Комсомольск-на-Амуре, ул. Радищева, 8</t>
  </si>
  <si>
    <t>СП "Хабаровская ТЭЦ-1" г.Хабаровск, ул. Узловая, 15а</t>
  </si>
  <si>
    <t>СП "Хабаровская ТЭЦ-2" г.Хабаровск, пер. Сормовский, 1</t>
  </si>
  <si>
    <t>СП "Хабаровская ТЭЦ-3" г.Хабаровск, Федоровское шоссе,10</t>
  </si>
  <si>
    <t>Котельная "Волочаевский городок" г. Хабаровск, ул. Подгаева, 1в</t>
  </si>
  <si>
    <t>Котельная "Некрасовская" Хабаровский район, с.Некрасовка</t>
  </si>
  <si>
    <t>СП "Амурская ТЭЦ-1" г.Амурск, Западное шоссе, 10</t>
  </si>
  <si>
    <t>Котельная Аэропорт г. Николаевск-на-Амуре, ул. Энтузиастов 2а</t>
  </si>
  <si>
    <t>СП "Николаевская ТЭЦ" г.Николаевск-на-Амуре, ул. Невельского, 24а</t>
  </si>
  <si>
    <t>Акционерное общество "Дальневосточная генерирующая компания"</t>
  </si>
  <si>
    <t>ООО "РН-Комсомольский НПЗ"</t>
  </si>
  <si>
    <t>Хабаровский край, г. Комсомольск-на-Амуре, ул. Литейная, 39</t>
  </si>
  <si>
    <t>г. Хабаровск, пер. Алеутский, д. 3а</t>
  </si>
  <si>
    <t>Хабаровский край, р-он им. Лазо, р.п. Переяславка, ул. Ленина, 34а</t>
  </si>
  <si>
    <t>Хабаровский край, р-н Вяземский, г. Вяземский, ул. Карла Маркса, д. 80, пом. I (1-6)</t>
  </si>
  <si>
    <t>Хабаровский край, г. Хабаровск, ул. Армейская, д. 34</t>
  </si>
  <si>
    <t>Индивидуальный предприниматель Милованов Дмитрий Геннадьевич</t>
  </si>
  <si>
    <t>Индивидуальный предприниматель Сахарюк Михаил Михайлович</t>
  </si>
  <si>
    <t>Индивидуальный предприниматель Базалий Дмитрий Владимирович</t>
  </si>
  <si>
    <t>Индивидуальный предприниматель Карасев Евгений Юрьевич</t>
  </si>
  <si>
    <t>Общество с ограниченной ответственностью «Строитель»</t>
  </si>
  <si>
    <t>Местная религиозная организация Церковь Христиан Веры Евангельской пятидесятников "Слово благодати" г. Хабаровск</t>
  </si>
  <si>
    <t>Индивидуальный предприниматель Вернигора Андрей Викторович</t>
  </si>
  <si>
    <t>ГРС Раздольный</t>
  </si>
  <si>
    <t>МАПК(Е) АО (БМК)</t>
  </si>
  <si>
    <t>КЭС АО
(Котельная с. Сосновка)</t>
  </si>
  <si>
    <t>ООО ТК «Камчатский»</t>
  </si>
  <si>
    <t>ДГК АО (ГРС-1 г. Владивосток Владивостокская ТЭЦ-2  филиала «Приморская генерация») г. Владивосток, ул. Фадеева, 47а</t>
  </si>
  <si>
    <t>ДГК АО (ГРС-1 г. Владивосток Владивостокская ТЭЦ-1 СП «Приморские тепловые сети» филиала «Приморская генерация») г. Владивосток, ул. Западная, 29</t>
  </si>
  <si>
    <t>ДГК АО  (ГРС-1 г. Владивосток ТЦ Северная СП «Приморские тепловые сети» филиала «Приморская генерация») г. Владивосток, ул. Бородинская, 24</t>
  </si>
  <si>
    <t>ДГК АО  (ГРС-1 г. Владивосток ГТУ-ТЭЦ на площадке ЦПВБ г. Владивосток филиала «Приморская генерация») г. Владивосток, ул. Снеговая, д.22</t>
  </si>
  <si>
    <t>АИТ ООО (ГРС Владивосток-1) г. Владивосток, ул. Дальзаводская, д. 6, корп. А</t>
  </si>
  <si>
    <t>ДВФУ (ГРС-1 г. Владивосток) г. Владивосток, нп. Русский Остров, п. Аякс, д. 10: нежилое здание-Конференц-центр (корп. № 20 и № 21)</t>
  </si>
  <si>
    <t>ДВЭУК-ГенерацияСети АО (Мини-ТЭЦ "Северная") о.Русский, поселок Поспелово,19</t>
  </si>
  <si>
    <t xml:space="preserve">ДВЭУК-ГенерацияСети АО (Мини-ТЭЦ "Центральная") о.Русский, п. Аякс, 16 </t>
  </si>
  <si>
    <t>ДВЭУК-ГенерацияСети АО (Мини-ТЭЦ "Океанариум") о.Русский, Академика Касьянова,1</t>
  </si>
  <si>
    <t>Кислород АО (ГРС Уссурийск) г. Уссурийск</t>
  </si>
  <si>
    <t>УПТС АО (Котельная № 5) (ГРС Уссурийск) г. Уссурийск, ул. Коммунальная, 8б/1</t>
  </si>
  <si>
    <t xml:space="preserve">УПТС АО (Котельная № 13) (ГРС Уссурийск) г. Уссурийск, ул. Раздольная, д. 4Д/1 </t>
  </si>
  <si>
    <t xml:space="preserve">УПТС АО (Котельная № 19) (ГРС Уссурийск) г. Уссурийск, ул. Штабского, д. 20ж </t>
  </si>
  <si>
    <t>УПТС АО (Котельная № 24) (ГРС Уссурийск) г. Уссурийск, ул. Ушакова, д. 16</t>
  </si>
  <si>
    <t>УПТС АО (Котельная № 25) (ГРС Уссурийск) г. Уссурийск, ул. Арсеньева, 19б</t>
  </si>
  <si>
    <t>УПТС АО (Котельная № 27) (ГРС Уссурийск) г. Уссурийск, ул. Можайского, д. 3</t>
  </si>
  <si>
    <t xml:space="preserve">УПТС АО (Котельная № 40) (ГРС Уссурийск) г. Уссурийск, ул. Штабского, д. 18/2 </t>
  </si>
  <si>
    <t xml:space="preserve">УПТС АО (Котельная № 66) (ГРС Уссурийск) г. Уссурийск, ул. Штабского, д. 21б </t>
  </si>
  <si>
    <t>УПТС АО (Котельная Раковская) (ГРС Уссурийск)</t>
  </si>
  <si>
    <t>УПТС АО (Котельная № 72) (ГРС Уссурийск)</t>
  </si>
  <si>
    <t>Спасскцемент АО (ГРС Спасск-Дальний) г. Спасск-Дальний, ул. Цементная, д. 2</t>
  </si>
  <si>
    <t>Энергия ООО (Котельная) (ГРС-1 г. Владивосток) г. Владивосток, ул. Адмирала Горшкова, д. 38, кадастровый номер участка 25:28:050048:1347</t>
  </si>
  <si>
    <t xml:space="preserve">РУСАГРО-ПРИМОРЬЕ ООО (КПК с элеватором) (ГРС Уссурийск) </t>
  </si>
  <si>
    <t xml:space="preserve">РУСАГРО-ПРИМОРЬЕ ООО (ЦТФ и МПП) (ГРС Уссурийск) </t>
  </si>
  <si>
    <t>РУСАГРО-ПРИМОРЬЕ ООО (СК Дубки-1) (ГРС Уссурийск)</t>
  </si>
  <si>
    <t>РУСАГРО-ПРИМОРЬЕ ООО (СК Дубки-2) (ГРС Уссурийск)</t>
  </si>
  <si>
    <t>РУСАГРО-ПРИМОРЬЕ ООО (Племферма) (ГРС Уссурийск)</t>
  </si>
  <si>
    <t>Газпром гелий сервис ООО (Котельная) (ГРС Артём)</t>
  </si>
  <si>
    <t>ССК Звезда ООО (Основная линия измерений, Линия малых расходов) (ГРС Большой Камень) г. Большой Камень, ул. Степана Лебедева, д. 1</t>
  </si>
  <si>
    <t>ИСТ-ФАРМ ООО (ГРС Уссурийск) г. Уссурийск, ул. Волочаевская, д. 120, корп. В</t>
  </si>
  <si>
    <t>Русский минтай ООО (ГРС Артём) с. Вольно-Надеждинское, тер. ТОР Надеждинская, ул.Центральная, соор.27</t>
  </si>
  <si>
    <t>Аврора СПГ Владивосток ООО (ГРС Артём) с. Вольно-Надеждинское, тер. ТОР Надеждинская, ул. Центральная, зу 16</t>
  </si>
  <si>
    <t>Уссури-холод ООО (ГРС Уссурийск) г. Уссурийск, ул. Речная, д. 4</t>
  </si>
  <si>
    <t>УКФ ООО (ГРС Уссурийск) г. Уссурийск, ул. Раковское шоссе, з. 1</t>
  </si>
  <si>
    <t>Примтеплоэнерго КГУП (Котельная мкр. Шестой, Парковый, Садовый) (ГРС Большой Камень) г. Большой Камень, ул. Рабочая, д. 3б</t>
  </si>
  <si>
    <t>Примтеплоэнерго КГУП (Котельная № 42 с.Летно-Хвалынское) (ГРС Спасск-Дальний) с. Лётно-Хвалынское, ул. Первомайская, зд. 2 б</t>
  </si>
  <si>
    <t>Примтеплоэнерго КГУП (Котельная №42 с. Летно-Хвалынское)) (ГРС Уссурийск) с. Михайловка</t>
  </si>
  <si>
    <t>ИКС-Фокино ООО (Котельная 1) (ГРС Большой Камень) г. Фокино, ул. Заводская, д. 24</t>
  </si>
  <si>
    <t>ДКС ПРИМОРЬЕ ООО (Производственно-складской комплекс) (ГРС Артём) с. Вольно-Надеждинское, тер. ТОР Надеждинская, ул. Центральная, д. 52</t>
  </si>
  <si>
    <t>Желдорреммаш АО (Котельная Уссурийского ЛРЗ) (ГРС Уссурийск) г. Уссурийск, пр-кт Блюхера, д. 19</t>
  </si>
  <si>
    <t>Уссурийский бальзам АО (Котельная) (ГРС Уссурийск) г. Уссурийск, ул.Краснознаменная, з. 49</t>
  </si>
  <si>
    <t>Детский сад № 1 г. Уссурийска МБДОУ (ГРС Уссурийск)</t>
  </si>
  <si>
    <t>ТПК ФДВ ООО (ГРС Артём) с. Вольно-Надеждинское, тер. ТОР Надеждинская</t>
  </si>
  <si>
    <t>ЖСК Остров (3-я очередь) (ГРС Владивосток-1) г. Владивосток, остров Русский (в границах ЗУ 25:28:060109:785)</t>
  </si>
  <si>
    <t>Велес-Снек ООО (ГРС Артём) с.Вольно-Надеждинское, тер. ТОР Надеждинская</t>
  </si>
  <si>
    <t>ДСК Приморье ООО (ГРС Артём) с. Вольно-Надеждинское, тер. ТОР Надеждинская, кадастр. номер ЗУ 25:10:011500:609</t>
  </si>
  <si>
    <t>ЖСК Остров (5-я очередь) (ГРС Владивосток-1)</t>
  </si>
  <si>
    <t>ЖСК Остров (1-я очередь МКД) (ГРС Владивосток-1)</t>
  </si>
  <si>
    <t>ЖСК Остров  (2-я очередь МКД, пер. Поэтический) (ГРС Владивосток-1)</t>
  </si>
  <si>
    <t>ООО "Мерси трейд" (с. Прохоры) (ГРС Спасск Дальний) с. Прохоры</t>
  </si>
  <si>
    <t>Никольскъ-Уссурийск ООО (ГРС Уссурийск) г. Уссурийск, ул. Владивостокское шоссе, д. 36, корп. Б</t>
  </si>
  <si>
    <t>Центральный МУПВ (МКД ул.Шкиперская) г. Владивосток, остров Русский (в границах ЗУ 25:28:060109:386)</t>
  </si>
  <si>
    <t>АО "ДГК"</t>
  </si>
  <si>
    <t>АО "ДВЭУК - ГенерацияСети"</t>
  </si>
  <si>
    <t>АО "Кислород"</t>
  </si>
  <si>
    <t xml:space="preserve">АО "Спасскцемент" </t>
  </si>
  <si>
    <t>ООО "РУСАГРО-ПРИМОРЬЕ"</t>
  </si>
  <si>
    <t>ООО Газпром гелий сервис</t>
  </si>
  <si>
    <t>ООО "ССК "Звезда"</t>
  </si>
  <si>
    <t>ООО «ИСТ-ФАРМ»</t>
  </si>
  <si>
    <t>ООО "Аврора СПГ"</t>
  </si>
  <si>
    <t>ООО "ТПК ФДВ"</t>
  </si>
  <si>
    <t>ЖСК "Остров"</t>
  </si>
  <si>
    <t>ЖСК «Остров»</t>
  </si>
  <si>
    <t>ООО "Мерси трейд"</t>
  </si>
  <si>
    <t>ООО «Никольскъ-Уссурийск»</t>
  </si>
  <si>
    <t>МУПВ «Центральный»</t>
  </si>
  <si>
    <t>1 гр.</t>
  </si>
  <si>
    <t>2 гр.</t>
  </si>
  <si>
    <t>4 гр.</t>
  </si>
  <si>
    <t>7 гр.</t>
  </si>
  <si>
    <t>5 гр.</t>
  </si>
  <si>
    <t>6 гр.</t>
  </si>
  <si>
    <t>ГРС.Владивосток-1</t>
  </si>
  <si>
    <t>ГРС Артем</t>
  </si>
  <si>
    <t>г. Владивосток</t>
  </si>
  <si>
    <t>г. Уссурийск
(Управляющие компании)</t>
  </si>
  <si>
    <t>Население</t>
  </si>
  <si>
    <t>8 гр.</t>
  </si>
  <si>
    <t>Камчатскэнерго ПАО (КТЭЦ-2) (основная линия, резервная линия, линия малых расходов) г. Петропавловск-Камчатский, ул. Степная, 50</t>
  </si>
  <si>
    <t>Камчатскэнерго ПАО (КТЭЦ-1) (линии учёта 2а, 2б, 2в) г. Петропавловск-Камчатский, ул. Сахалинская, 28</t>
  </si>
  <si>
    <t>Камчатскэнерго ПАО (котельная каркасного типа на площадке котельной №1 «11 км» г. Петропавловск-Камчатский)(линии учёта № 1 и № 2) г.Петропавловск-Камчатский, пр.Победы</t>
  </si>
  <si>
    <t>Камчатскэнерго ПАО (котельная № 2 г. Елизово) (узел измерений № 1, №2) г. Елизово, ул. Рябикова, 59</t>
  </si>
  <si>
    <t>Камчатскэнерго ПАО (котельная № 4 г. Елизово) (узел измерений № 1, №2) г. Елизово, ул. 40 лет Октября</t>
  </si>
  <si>
    <t>Газпром газомоторное топливо ООО г. Петропавловск-Камчатский, ул.Производственная, 10</t>
  </si>
  <si>
    <t xml:space="preserve">Петропавловский хлебокомбинат ОАО г. Петропавловск-Камчатский, Петропавловское шоссе, д. 23А. </t>
  </si>
  <si>
    <t>Камчатский Пивоваренный завод г. Петропавловск-Камчатский ул.Производственная, 9 стр. 2</t>
  </si>
  <si>
    <t>Старкам-АВТО ООО г. Петропавловск-Камчатский, ул. Вулканная, д. 32.</t>
  </si>
  <si>
    <t>ИП Пак Д. Г. г. Елизово ул. Виталия Кручины</t>
  </si>
  <si>
    <t>Спецдорремстрой МУП ш. Восточное</t>
  </si>
  <si>
    <t>ТК Камчатский ООО (ГРС Раздольный)</t>
  </si>
  <si>
    <t>Тымлатский рыбокомбинат ООО г. Петропавловск-Камчатский, ш. Северо-Восточное, кадастровый номер зем. участка 41:01:0010114:47</t>
  </si>
  <si>
    <t>Устой-М ООО (п. Крутобереговый) (ГРС-1 Петропавловск-Камчатский) п.Крутобереговый, Елизовское шоссе, д. 15</t>
  </si>
  <si>
    <t>Русский Двор ООО (Котельная) (ГРС Елизово) Елизовский район, 
пос. Пионерский, ул. Зеленая, д. 21</t>
  </si>
  <si>
    <t>ИП Ю С.Ю. (Гостиница) (ГРС Елизово) г. Елизово, ул. Виталия Кручины, д.38а</t>
  </si>
  <si>
    <t>ИП Воробьев А.В. (ТЦ «Глобус») (АГРС-1 г.Петропавловск-Камчатский) г.Петропавловск-Камчатский, ул. Вулканная, д. 59</t>
  </si>
  <si>
    <t>ИКС Петропавловск-Камчатский ООО (Котельная № 14 п. Пионерский,             ул. Зеленая, Пионерского сельского поселения)</t>
  </si>
  <si>
    <t>СТАРГАЗ ООО (АГНКС) (ГРС-2 Петропавловск-Камчатский) г.Петропавловск-Камчатский, ш. Северо-Восточное, 41:01:0010113:3770</t>
  </si>
  <si>
    <t>Шамса-Холдинг ООО (ТРЦ Шамса) (ГРС-2 Петропавловск-Камчатский) г.Петропавловск-Камчатский, пр-кт Победы, д. 67/1</t>
  </si>
  <si>
    <t>Магистраль ООО (п. Крутобереговый) (ГРС-1 Петропавловск-Камчатский) п.Крутобереговый, Елизовское шоссе, д. 11А/1</t>
  </si>
  <si>
    <t>Полимер ООО (Котельная № 9 п. Светлый, ул.Луговая, 4, Пионерского сельского поселения)</t>
  </si>
  <si>
    <t>Полимер ООО (Котельная № 10 п. Светлый, ул.Мира, Пионерского сельского поселения)</t>
  </si>
  <si>
    <t>Полимер ООО (Котельная № 10 п.Крутобереговый, Пионерского сельского поселения)</t>
  </si>
  <si>
    <t>ОЗЕРКИ ООО (ГРС Раздольный)</t>
  </si>
  <si>
    <t>МАПК(Е) АО (БМК) (ГРС Елизово) г. Елизово,ул. Звездная, 41:05:0101006:5709</t>
  </si>
  <si>
    <t>КЭС АО (Котельная с. Сосновка) (ГРС Елизово) с. Сосновка, ул. Центральная, кадастровый номер ЗУ 41:05:0101091:206</t>
  </si>
  <si>
    <t>Камчатскэнерго ПАО</t>
  </si>
  <si>
    <t xml:space="preserve">Камчатскэнерго ПАО </t>
  </si>
  <si>
    <t xml:space="preserve">Газпром газомоторное топливо ООО </t>
  </si>
  <si>
    <t>Петропавловский хлебокомбинат ОАО</t>
  </si>
  <si>
    <t>Камчатский Пивоваренный завод</t>
  </si>
  <si>
    <t xml:space="preserve">Старкам-АВТО ООО </t>
  </si>
  <si>
    <t xml:space="preserve">ИП Пак Д. Г. </t>
  </si>
  <si>
    <t>Спецдорремстрой МУП</t>
  </si>
  <si>
    <t xml:space="preserve">Тымлатский рыбокомбинат ООО </t>
  </si>
  <si>
    <t>Устой-М ООО</t>
  </si>
  <si>
    <t>Русский Двор ООО</t>
  </si>
  <si>
    <t>ИКС Петропавловск-Камчатский ООО</t>
  </si>
  <si>
    <t>СТАРГАЗ ООО</t>
  </si>
  <si>
    <t>ООО "Шамса-Холдинг"</t>
  </si>
  <si>
    <t xml:space="preserve">Магистраль ООО </t>
  </si>
  <si>
    <t>Полимер ООО</t>
  </si>
  <si>
    <t>ОЗЕРКИ ООО</t>
  </si>
  <si>
    <t>Хабаровский край, г. Комсомольск-на-Амуре, пр-кт. Московский, д. 14, корп. 2</t>
  </si>
  <si>
    <t>Узел учета «Универсальный склад в Индустриальном парке «Авангард»</t>
  </si>
  <si>
    <t>Хабаровский край, Нанайскиймуниципальный район, Межселенные территории Нанайского муниципального района, тер. Малмыж, стр. 1</t>
  </si>
  <si>
    <t>ООО «Подрядчик»</t>
  </si>
  <si>
    <t>Индивидуальный предприниматель Слободянюк Сергей Георгиевич</t>
  </si>
  <si>
    <t>Индивидуальный предприниматель Малиновский Анатолий Владимирович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</si>
  <si>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МАРТ 2025 года
</t>
  </si>
  <si>
    <t>ИП Стукова Н.А. (логистический центр)</t>
  </si>
  <si>
    <t>ИП Стукова Н.А.</t>
  </si>
  <si>
    <t>АО «КРОКУС»</t>
  </si>
  <si>
    <t>РУСАГРО-ПРИМОРЬЕ ООО (СК Степное-1) (ГРС Уссурийск)</t>
  </si>
  <si>
    <t>РУСАГРО-ПРИМОРЬЕ ООО (СК Степное-2) (ГРС Уссурийск)</t>
  </si>
  <si>
    <t>РУСАГРО-ПРИМОРЬЕ ООО (CR Ленинский-1) (ГРС Уссурийск)</t>
  </si>
  <si>
    <t>РУСАГРО-ПРИМОРЬЕ ООО (CR Ленинский-2) (ГРС Уссурийск)</t>
  </si>
  <si>
    <t>ИП Шемякин Г.Ю. (ГРС Уссурийск)</t>
  </si>
  <si>
    <t>АгроПтица ООО (комбикормовый закод) (ГРС Артём)</t>
  </si>
  <si>
    <t>ИП Шемякин Г.Ю.</t>
  </si>
  <si>
    <t>ООО Агроптица</t>
  </si>
  <si>
    <t>План</t>
  </si>
  <si>
    <t>Факт</t>
  </si>
  <si>
    <t>КРОКУС АО (АБМК ККБ) п. Крутобереговый, ул. Окружная, з/у 4,6,7</t>
  </si>
  <si>
    <t>ИП Заровняева Н.А. (Котельная) (ГРС Елизово) г. Елизово, ул. Набережная, д. 1</t>
  </si>
  <si>
    <t>ИП Заровняева Н.А.</t>
  </si>
  <si>
    <t>г. Хабаровск, 60-сетия Октября проспект,2 к2</t>
  </si>
  <si>
    <t>Хабаровский край, Хабаровский район, в районе протоки Челнинской, в районе сел Гаровка и Ракитное, кадастровый номер земельного участка 27:17:0329204:4427 (Складской комплекс)</t>
  </si>
  <si>
    <t>Хабаровский край, Хабаровский район, в районе протоки Челнинской, в районе сел Гаровка и Ракитное, кадастровый номер земельного участка 27:17:0329204:4426 (Распределительный центр)</t>
  </si>
  <si>
    <t>Хабаровский край, г. Хабаровск, ул. Горького д. 71Б</t>
  </si>
  <si>
    <t>Тепловые сети (г. Хабаровск, ул. Мельничная, 27а)</t>
  </si>
  <si>
    <t>Котельная с. Бычиха, ул. Партизанская, 14-а</t>
  </si>
  <si>
    <t>"Котельная село Краснореченское" (Хабаровский р-н, с. Краснореченское, ул. Почтовая, 9)</t>
  </si>
  <si>
    <t>"Котельная село Рощино" (Хабаровский р-н, с. Рощино, ул. Юбилейная, 9а)</t>
  </si>
  <si>
    <t>Хабаровский р-он, с. Сосновка, ул. Шоссейная, 5</t>
  </si>
  <si>
    <t>Население ХБР1</t>
  </si>
  <si>
    <t>г. Хабаровск , ул. Металистов 24</t>
  </si>
  <si>
    <t>г. Хабаровск, ул. Чалнинская 17</t>
  </si>
  <si>
    <t>Комплексная застройка в границах улиц Шатова-Совхозная-Трехгорная в железнодорожном районе г. Хабаровск</t>
  </si>
  <si>
    <t>Хабаровский край, г. Хабаровск, Матвеевское шоссе 28А</t>
  </si>
  <si>
    <t>Группа малоэтажных жилых домов блокированной застройки по ул. Лазо в г. Хабаровске 1 и 2 этап застройки</t>
  </si>
  <si>
    <t>г. Хабаровск, «Группа жилых домов по Воронежскому шоссе в Краснофлотском районе» г. Хабаровск, Трехгорная 106/4</t>
  </si>
  <si>
    <t>г. Хабаровск, «Группа жилых домов по Воронежскому шоссе в Краснофлотском районе» г. Хабаровск, Трехгорная 106/1</t>
  </si>
  <si>
    <t>г. Хабаровск, «Группа жилых домов по Воронежскому шоссе в Краснофлотском районе» г. Хабаровск, Трехгорная 106/2</t>
  </si>
  <si>
    <t>г. Хабаровск, «Группа жилых домов по Воронежскому шоссе в Краснофлотском районе» г. Хабаровск, Трехгорная 106/3</t>
  </si>
  <si>
    <t>Население ХБР3</t>
  </si>
  <si>
    <t>г. Хабаровск, ул. Алексеевская, 64</t>
  </si>
  <si>
    <t>г. Хабаровск, ул. Крещенская, 2</t>
  </si>
  <si>
    <t>г. Хабаровск, ул. Быстринская д.19</t>
  </si>
  <si>
    <t>Хабаровский р-он, площадка свино-комплекса с. Дружба</t>
  </si>
  <si>
    <t>Хабаровский край, район им. Лазо, р.п. Переяславка 2, ул. Авиаторов 5</t>
  </si>
  <si>
    <t>Хабаровский край, район им. Лазо, р.п. Хор, пер. Степной, 10 Котельная №1 Центральная</t>
  </si>
  <si>
    <t>Хабаровский край, район им. Лазо, р.п. Хор, пер. Степной, 1 (сопка)</t>
  </si>
  <si>
    <t>Хабаровский край, район им. Лазо, р.п. Хор, ул. Безымянная, 3 (школа)</t>
  </si>
  <si>
    <t>Хабаровский край, район им. Лазо, р.п. Переяславка, ул. Центральная, 19 "А"</t>
  </si>
  <si>
    <t>"Амурсталь-центр" пос. Переяславка</t>
  </si>
  <si>
    <t>Население ХОР</t>
  </si>
  <si>
    <t>Хабаровский край, р-он Вяземский, с. Садовое, ул. Мира, 8б</t>
  </si>
  <si>
    <t>Хабаровский край, р-он Вяземский с. Отрадное, ул. Новая, 1а</t>
  </si>
  <si>
    <t>г. Вяземский, ул. Коммунистическая, 10</t>
  </si>
  <si>
    <t>Население Вяземск</t>
  </si>
  <si>
    <t>ООО "Торекс-Хабаровск" (г. Комсомльск-на-Амуре, ул. Вагонная, 30)</t>
  </si>
  <si>
    <t>Хабаровский край, г. Комсомольск-на-Амуре, ул. Ленинградская, 115 ООО «РН-Комсомольский НПЗ»</t>
  </si>
  <si>
    <t>Теплоцентраль (г. Комсомольск-на-Амуре, ул. Пугачева, 84)</t>
  </si>
  <si>
    <t>г. Комсомольск-на-Амуре, Комсомольское шоссе, 24</t>
  </si>
  <si>
    <t>г. Комсомольск-на-Амуре, ул. Радищева , 2</t>
  </si>
  <si>
    <t>Население КМС-1</t>
  </si>
  <si>
    <t>"Котельная п. Солнечный" (Солнечный р-н, п Солнечный, промзона)</t>
  </si>
  <si>
    <t>"Котельная п. Горный" (Солнечный р-н, п. Горный, промзона)</t>
  </si>
  <si>
    <t>"Газовая котельная Солнечной Обогатительной Фабрики"</t>
  </si>
  <si>
    <t>Население ГРС Солнечный</t>
  </si>
  <si>
    <t>Хурба (Комсомольский р-н, с. Хурба, ул. Гайдара, 13)</t>
  </si>
  <si>
    <t>Население ГРС Хурба</t>
  </si>
  <si>
    <t>"Котельная п. Эльбан"</t>
  </si>
  <si>
    <t>Население ГРС Эльбан</t>
  </si>
  <si>
    <t>Население ГРС Амурск</t>
  </si>
  <si>
    <t>Де-Кастри "ТЭЦ" (Ульчский р-н, п. Де-Кастри, Советская, 3Б)</t>
  </si>
  <si>
    <t>Население ГРС Де-Кастри</t>
  </si>
  <si>
    <t>Котельная №1 "Порт" (Николаевский р-н, п. Лазарев, центральная порт, ул. Набережная)</t>
  </si>
  <si>
    <t>Котельная №4 "Тепло-Лазарев" (Николаевский р-н, п. Лазарев, нефтепровод по ул. Советская)</t>
  </si>
  <si>
    <t>Котельная №5 "ТУСМ" (Николаевский р-н, п. Лазарев, ТУМС ул. Попова)</t>
  </si>
  <si>
    <t>Газопоршневая станция (Николаевский р-н, п. Лазарев, ул. Советская, 4б)</t>
  </si>
  <si>
    <t>2 с. Красное, расположенная по адресу Хабаровский край, Николаевский район, с. Красное, ул. Амурская 9 б</t>
  </si>
  <si>
    <t>3 Котельная №4 МКУЗ "Противотуберкулезный диспансер" и КГБУ "Психоневрологический интернат", расположенный по адресу Хабаровский край г. Николаевск-на-Амуре, ул. Советская 212 б</t>
  </si>
  <si>
    <t>1 Котельная №1 с. Красное, расположенная по адресу Хабаровский край, Николаевский район, с. Красное, ул. Советская 45 б</t>
  </si>
  <si>
    <t>Население ГРС Николаевск</t>
  </si>
  <si>
    <t>Богородское "Котельная" (Ульчский р-н, с. Богородское, ул. Парковая 2-а)</t>
  </si>
  <si>
    <t>Население ГРС Богородское</t>
  </si>
  <si>
    <t>Сусанино (Ульчский н-н, с. Анненские минеральные Воды, ул. Центральная, 20 Б)</t>
  </si>
  <si>
    <t>Шелтэк (Комсомольский р-н, п. Ягодный, ул. Набережная, 5А)</t>
  </si>
  <si>
    <t>Население ГРС Ягодный</t>
  </si>
  <si>
    <t>Тепловик+</t>
  </si>
  <si>
    <t>Население ГРС Бельго</t>
  </si>
  <si>
    <t>г. Комсомольск-на-Амуре  ул. Орехова,57</t>
  </si>
  <si>
    <t>г. Комсомольск-на-Амуре, пр. Московский, д.30, корп.2, кв. 1</t>
  </si>
  <si>
    <t>г. Комсомольск-на-Амуре, Дзержинского ул., д. 24/2</t>
  </si>
  <si>
    <t>г. Комсомольск-на-Амуре  ул. Павловского, д. 2/2</t>
  </si>
  <si>
    <t>г. Комсомольск-на-Амуре  ул. Павловского, д. 25</t>
  </si>
  <si>
    <t>г. Комсомольск-на-Амуре, ул.Лесозаводская 4, лит. А</t>
  </si>
  <si>
    <t>г. Комсомольск-на-Амуре, Океанская ул., южнее микрорайона № 6, 5 го жилого р-на Мылки</t>
  </si>
  <si>
    <t>г. Комсомольск-на-Амуре,  ул.Дзержинского, 21</t>
  </si>
  <si>
    <t>г. Комсомольск-на-Амуре, ул. Гаражная, 2, литер А</t>
  </si>
  <si>
    <t>г.Комсомольск-на-Амуре, ул.Гаражная 2 литер Ж</t>
  </si>
  <si>
    <t>г. Комсомольск-на-Амуре,  ул. Павловского,19, литер "И"</t>
  </si>
  <si>
    <t>г. Комсомольск-на-Амуре; Кирова, 7/3</t>
  </si>
  <si>
    <t>г.Комсомольск-на-Амуре, ул. Ленина 49, ресторан "Графъ"</t>
  </si>
  <si>
    <t>г. Комсомольск-на-Амуре, 
ул. Вокзальная, 10. Склад кирпичный №17</t>
  </si>
  <si>
    <t>п. Солнечный ул. Ленина, д.23 А. (Лит А) пом. 2</t>
  </si>
  <si>
    <t>п. Солнечный ул.Ленина, д.28 А, Пом. 1 (1-19)</t>
  </si>
  <si>
    <t>г.Комсомольск-на-Амуре, ул.Вокзальная 10, склад №14</t>
  </si>
  <si>
    <t>г. Комсомольск-на-Амуре, ул.Димитрова ул., д. 5</t>
  </si>
  <si>
    <t>г. Комсомольск-на-Амуре,  Октябрьский пр., д. 36 магазин "Атланта"</t>
  </si>
  <si>
    <t>г. Комсомольск-на-Амуре, ул.Комсомольская 84/3, магазин «Талисман»</t>
  </si>
  <si>
    <t>г. Комсомольск-на-Амуре, ул. Ленина 19, кафе  «Бистро»</t>
  </si>
  <si>
    <t>г. Комсомольск-на-Амуре  пр. Победы, 36/1. м-н Мельница.</t>
  </si>
  <si>
    <t>г. Комсомольск-на-Амуре, переулок Островского , д. 43/2</t>
  </si>
  <si>
    <t>г. Комсомольск-на-Амуре, ул. Лесная 24</t>
  </si>
  <si>
    <t>г. Комсомольск-на-Амуре,  Комсомольское шоссе, д. 7А, склад 4, Сток-Центр</t>
  </si>
  <si>
    <t>г.Комсомольск-на-Амуре, ул.Лесная 46</t>
  </si>
  <si>
    <t>г. Комсомольск-на-Амуре,  ул. Павловского 6 (Автокооператив Павловский 2, вторая очередь).</t>
  </si>
  <si>
    <t>г. Комсомольск-на-Амуре, пр.Ленина 1/4</t>
  </si>
  <si>
    <t>г. Комсомольск-на-Амуре,  Вокзальная ул., д. 34. магазин "СтройУспех"</t>
  </si>
  <si>
    <t>г. Комсомольск-на-Амуре, ул. Павловского, 16/а</t>
  </si>
  <si>
    <t>г. Комсомольск-на-Амуре,  ул.Краснофлотская 4 (гараж)</t>
  </si>
  <si>
    <t>г. Комсомольск-на-Амуре,  ул. Хабаровская, 47 (Гостиница)</t>
  </si>
  <si>
    <t>г. Комсомольск-на-Амуре,  ул. Путейская, 26а</t>
  </si>
  <si>
    <t>г. Комсомольск-на-Амуре, ул. Амурская 2, корпус 2 (магазин)</t>
  </si>
  <si>
    <t>г. Комсомольск-на-Амуре, ул.  9 Января,</t>
  </si>
  <si>
    <t>г. Комсомольск-на-Амуре, Волочаевское шоссе, 1-А</t>
  </si>
  <si>
    <t>п. Солнечный, ул. Лесная, 7Л</t>
  </si>
  <si>
    <t>с. Черный мыс; ул. Ключевая 12</t>
  </si>
  <si>
    <t>г. Комсомольск-на-Амуре,  Севастопольская ул., д. 25/2</t>
  </si>
  <si>
    <t>г. Комсомольск-на-Амуре , ул.Димитрова, 11, 
Магазины "Шины Центр"</t>
  </si>
  <si>
    <t>г. Комсомольск-на-Амуре, ул. Гамарника 22 (магазин «Белая Русь»)</t>
  </si>
  <si>
    <t>г. Комсомольск-на-Амуре, ул. Мира, 52/2 (склады)</t>
  </si>
  <si>
    <t>г.Комсомольск-на-Амуре, пр-т  Мира 15 (Гостиница "Амур")</t>
  </si>
  <si>
    <t>г. Комсомольск-на-Амуре,  Павловского ул., д. 16/а (магазин)</t>
  </si>
  <si>
    <t>г. Комсомольск-на-Амуре, ул. Заводская, 1Б, "Ритуал Сервис"</t>
  </si>
  <si>
    <t>г .Комсомольск-на-Амуре, Аллея Труда, 64/2, Техномаркет "Светлый"</t>
  </si>
  <si>
    <t>п. Солнечный, ул Ленина 23А (кафе)</t>
  </si>
  <si>
    <t>п. Солнечный, ул Парковая 9 (спортзал)</t>
  </si>
  <si>
    <t>г. Комсомольск-на-Амуре, ул. Гаражная, 123, м-н "Метэкс"</t>
  </si>
  <si>
    <t>г. Комсомольск-на-Амуре, ул.Лесозаводская 4, литер С</t>
  </si>
  <si>
    <t>г. Комсомольск-на-Амуре  пр-т Первостроителей, 15, Тепло</t>
  </si>
  <si>
    <t>г. Комсомольск-на-Амуре, ул. Павловского 19, м-н Продукты</t>
  </si>
  <si>
    <t>г. Комсомольск-на-Амуре, ул. Сидоренко, 19 (пекарня)</t>
  </si>
  <si>
    <t>п.Бельго ул.70 лет Победы, 15</t>
  </si>
  <si>
    <t>г. Комсомольск-на-Амуре, Территория, прилегающая к юго-западной стороне автокооператива Меркурий-2</t>
  </si>
  <si>
    <t>г. Комсомольск-на-Амуре, ул. Гаражная 2. литер А</t>
  </si>
  <si>
    <t>г. Комсомольск-на-Амуре, ул. Гаражная, 2</t>
  </si>
  <si>
    <t>г. Комсомольск-на-Амуре,  ул. Павловского, 16 автокооператив «Павловский-2», 2-ая очередь (гараж, магазин)</t>
  </si>
  <si>
    <t>г.Комсомольск-на-Амуре, ул.Севастопольская, 59 (склад)</t>
  </si>
  <si>
    <t>г. Комсомольск-на-Амуре, пр. Кирова 70, корпус 2</t>
  </si>
  <si>
    <t>п. Ягодный, ул. Лесная 11
(магазин "Василина")</t>
  </si>
  <si>
    <t>г. Комсомольск-на-Амуре, ул. Дикопольцева, 37</t>
  </si>
  <si>
    <t>г. Комсомольск-на-Амуре, ул. Котовского 22</t>
  </si>
  <si>
    <t>г. Комсомольск-на-Амуре, ул. Лазо 23, лит А</t>
  </si>
  <si>
    <t>г. Комсомольск-на-Амуре, Гаражная ул., д. 121</t>
  </si>
  <si>
    <t>г. Комсомольск-на-Амуре, ул.Курская, д.9</t>
  </si>
  <si>
    <t>г. Комсомольск-на-Амуре, Комсомольское шоссе, д. 3</t>
  </si>
  <si>
    <t>г. Комсомольск-на-Амуре,  Курская ул., д. 16</t>
  </si>
  <si>
    <t>г. Комсомольск-на-Амуре, ул.  Володарского, д.39</t>
  </si>
  <si>
    <t>г. Комсомольск-на-Амуре  Мира пр., д. 52, (склад литер П)</t>
  </si>
  <si>
    <t>г..Николаевск-на-Амуре, ул.Пригородная, 1</t>
  </si>
  <si>
    <t>г. Комсомольск-на-Амуре, пр-т Первостроителей1, 15 магазин, площадью 1208,8 м2</t>
  </si>
  <si>
    <t>г. Комсомольск-на-Амуре  пр-т Первостроителей, 31, литер Б</t>
  </si>
  <si>
    <t>г. Комсомольск-на-Амуре, 
ул. Ленинградская, 84</t>
  </si>
  <si>
    <t>г. Комсомольск-на-Амуре  
Лесная 2 (стоматологическая клиника).</t>
  </si>
  <si>
    <t>г. Комсомольск-на-Амуре , пр-кт Ленина, д.44/1</t>
  </si>
  <si>
    <t>г. Комсомольск-на-Амуре,  Ленина пр., д. 30, корп.2</t>
  </si>
  <si>
    <t>г. Комсомольск-на-Амуре  Гаражная ул., д. 2, литер А</t>
  </si>
  <si>
    <t>г. Комсомольск-на-Амуре, ул.Комсомольская, 73/2.</t>
  </si>
  <si>
    <t>г. Комсомольск-на-Амуре, ул. Магистральная, 43/2</t>
  </si>
  <si>
    <t>г. Комсомольск-на-Амуре, Аллея Труда, 59/5</t>
  </si>
  <si>
    <t>Хабаровский край, г.Комсомольск-на-Амуре, ул.Дикопольцева 31/3</t>
  </si>
  <si>
    <t>г. Комсомольск-на-Амуре, ул. Лесозаводская, 6</t>
  </si>
  <si>
    <t>г. Комсомольск-на-Амуре, ул. Щорса, 91 (пекарня)</t>
  </si>
  <si>
    <t>г.Комсомольск-на-Амуре, ул. Павловского, д. 19</t>
  </si>
  <si>
    <t>г. Комсомольск-на-Амуре,  Машинная ул., д. 28</t>
  </si>
  <si>
    <t>г.Комсомольск-на-Амуре, ул. Лазо 112, корп 2</t>
  </si>
  <si>
    <t>п. Ягодный , ул. Строительная - 10.</t>
  </si>
  <si>
    <t>п. Ягодный, ул. Железнодорожная, 17</t>
  </si>
  <si>
    <t>г. Комсомольск-на-Амуре, ул. Чапаева, д. 14</t>
  </si>
  <si>
    <t>п. Ягодный,  ул. Школьная д. 4, магазин "Ягодка"</t>
  </si>
  <si>
    <t>г. Комсомольск-на-Амуре, пр. Победы  75</t>
  </si>
  <si>
    <t>г. Комсомольск-на-Амуре, ул.Гагарина 17/5. Гостиница, 2- этаж</t>
  </si>
  <si>
    <t>г. Комсомольск-на-Амуре, ул. Павловского 16</t>
  </si>
  <si>
    <t>г. Комсомольск-на-Амуре,  Аллея Труда 25 (Стоматология)</t>
  </si>
  <si>
    <t>г. Комсомольск-на-Амуре, ул. Лесозаводская 6</t>
  </si>
  <si>
    <t>г. Комсомольск-на-Амуре ,
ул. Дзержинского, 42/3</t>
  </si>
  <si>
    <t>г. Комсомольск-на-Амуре,  ул. Лазо (рядом с 66/1, 66/2), павильон шиномонтаж</t>
  </si>
  <si>
    <t>г. Комсомольск-на-Амуре, ул. Лесозаводская, д. 4</t>
  </si>
  <si>
    <t>г. Комсомольск-на-Амуре, ул. Гаражная 2. литер Д</t>
  </si>
  <si>
    <t>г. Комсомольск-на-Амуре , ул. Гагарина, д.19, корпус 1</t>
  </si>
  <si>
    <t>г. Комсомольск-на-Амуре, ул. Павловского, 16</t>
  </si>
  <si>
    <t>г. Комсомольск-на-Амуре,  ул.Молодогвардейская, 20</t>
  </si>
  <si>
    <t>г.Комсомольск-на-Амуре, ул. Гаражная, 2, 
литер "Е"</t>
  </si>
  <si>
    <t>г. Комсомольск-на-Амуре,  Павловского ул., д. 16-а. котельная 1</t>
  </si>
  <si>
    <t>г. Комсомольск-на-Амуре,  Павловского ул., д. 19, котельная 4</t>
  </si>
  <si>
    <t>п. Горный, ул Ленина 17,  "Горный родник", котельная 7</t>
  </si>
  <si>
    <t>г. Комсомольск-на-Амуре, пр. Ленина, 17 , пом. 1003</t>
  </si>
  <si>
    <t>г. Комсомольск-на-Амуре, пр. Октябрьский, 44</t>
  </si>
  <si>
    <t>г. Комсомольск-на-Амуре,  ул. Машинная, д. 31</t>
  </si>
  <si>
    <t>г. Комсомольск-на-Амуре,  Ленинградская ул., д. 115</t>
  </si>
  <si>
    <t>г. Комсомольск-на-Амуре, 
ул. Севастопольская, 55/2</t>
  </si>
  <si>
    <t>г. Комсомольск-на-Амуре, ул. Севастопольская  на расстоянии 50 м. от пересечения с Волочаевским шоссе</t>
  </si>
  <si>
    <t>г. Комсомольск-на-Амуре. ул. Советская 20, лит В (гостинница)</t>
  </si>
  <si>
    <t>г. Комсомольск-на-Амуре, ул. Гаражная 2, часть №10 здания, литера А (производственная база)</t>
  </si>
  <si>
    <t>г.Комсомольск-на-Амуре, ул.Вокзальная, д. 10 (кафе)</t>
  </si>
  <si>
    <t>г. Комсомольск-на-Амуре  ул. Вокзальная, 10 литера И №3</t>
  </si>
  <si>
    <t>г. Комсомольск-на-Амуре,  Аллея Труда, д. 64 (кафе, отопление)</t>
  </si>
  <si>
    <t>г. Комсомольск-на-Амуре, 
ул. Гаражная в 50-ти метрах от пересечения с Комшоссе</t>
  </si>
  <si>
    <t>г. Комсомольск-на-Амуре, ул. Кирова, 78, ремонтный склад-бокс</t>
  </si>
  <si>
    <t>г.Комсомольск-на-Амуре, ул.Металлургов 3/2 (Склад)</t>
  </si>
  <si>
    <t>г.Комсомольск-на-Амуре, пр-кт Победы, д  75 (магазин)</t>
  </si>
  <si>
    <t>г. Комсомольск-на-Амуре, ул. Красная 18/5 ПГСК "Силинский-2"</t>
  </si>
  <si>
    <t>г.Комсомольск-на-Амуре, ул Копылова, д. 50</t>
  </si>
  <si>
    <t>Хабаровский край, г. Комсомольск-на-Амуре, установлено примерно в 175 м по направлению на восток от ориентира, расположенного за пределами участка. Ориентир - здание. Почтовый адрес ориентира: Хабаровский край, г. Комсомольск-на-Амуре, ул. Каспийская, д. 53</t>
  </si>
  <si>
    <t>г. Комсомольск-на-Амуре, ул. Гагарина, 17/5, Лит. А</t>
  </si>
  <si>
    <t>Хабаровский край, Ульчский район, п. Де-Кастри, ул.Горная 6-А</t>
  </si>
  <si>
    <t>г. Комсомольск-на-Амуре, в районе автозаправочной станции по Северному шоссе, 1 корп.3</t>
  </si>
  <si>
    <t>Хабаровский край, г. Комсомольск-на-Амуре, в 3,5 м в северном направлении от жилого дома по Магистральному шоссе, 45/1</t>
  </si>
  <si>
    <t>Точка подключения: Хабаровский край, г. Комсомольск-на-Амуре, ул. Гамарника</t>
  </si>
  <si>
    <t>Хабаровский край, г Комсомольск-на-Амуре, ул. Советская, д.2 корп. 2 (мини отель "Чайка")</t>
  </si>
  <si>
    <t>Хабаровский край, г. Комсомольск-на-Амуре, улица Пирогова, дом 1</t>
  </si>
  <si>
    <t>г. Амурск, проспект Строителей, д.72</t>
  </si>
  <si>
    <t>Хабаровский край, г. Комсомольск-на-Амуре, ш. Северное, д. 1 корп. 5</t>
  </si>
  <si>
    <t>г. Комсомольск-на-Амуре, ул. Кирова, 78</t>
  </si>
  <si>
    <t>г. Комсомольск-на-Амуре, пр-кт. Ленина, д. 76, корп. 3, пом. 1001</t>
  </si>
  <si>
    <t>г. Комсомольск-на-Амуре, Центральный округ, пр-кт. Первостроителей, д. 41, корп. 3, пом. 1001</t>
  </si>
  <si>
    <t>г. Комсомольск-на-Амуре, ул. Лесная 44</t>
  </si>
  <si>
    <t>г.Комсомольск-на-Амуре; пр.Копылова, 41 (кафе Троя)</t>
  </si>
  <si>
    <t>г. Комсомольск-на-Амуре, ул. Комсомольская 76, коп. 2, пом. 1011</t>
  </si>
  <si>
    <t>Комсомольский район, поселок Новый Мир, ул. Новокузнецкая, 10, А1, А ,В</t>
  </si>
  <si>
    <t>г. Комсомольск-на-Амуре, ул. Вокзальная, 10 (Гараж)</t>
  </si>
  <si>
    <t>п. Де-Кастри, ул. Советская 2К, строение 1</t>
  </si>
  <si>
    <t>г. Амурск, ул. Западное шоссе, 34</t>
  </si>
  <si>
    <t>п. Солнечный, ул. Ленина, д. 28, пом 1</t>
  </si>
  <si>
    <t>Хабаровский край, г. Комсомольск-на-Амуре, ул. Лазо, д. 87</t>
  </si>
  <si>
    <t>г. Комсомольск-на-Амуре, ул. Кирова, 12/2</t>
  </si>
  <si>
    <t>г. Комсомольск-на-Амуре,  Кирова 10. Котельная  5</t>
  </si>
  <si>
    <t>г. Комсомольск-на-Амуре,  ул. Кирова 46,</t>
  </si>
  <si>
    <t>г. Комсомольск-на-Амуре, ул. Кирова, д.46</t>
  </si>
  <si>
    <t>с. Краснореченское, ул. Центральная д. 9А</t>
  </si>
  <si>
    <t>Ленинградская, 23А</t>
  </si>
  <si>
    <t>Джамбула, 78</t>
  </si>
  <si>
    <t>с. Воронежское-3, Кленовая, 5</t>
  </si>
  <si>
    <t>п. Переяславка, ул. Октябрьская 26</t>
  </si>
  <si>
    <t>п. Переяславка, ул. Ленина 25</t>
  </si>
  <si>
    <t>п. Переяславка, ул. Первомайская 4</t>
  </si>
  <si>
    <t>Тихоокеанская, 167/1</t>
  </si>
  <si>
    <t>г. Хабаровск, ул. Кола Бельды, 7</t>
  </si>
  <si>
    <t>г. Хабаровск, ул. Кола Бельды, 1</t>
  </si>
  <si>
    <t>Переяс, Ленина, 43</t>
  </si>
  <si>
    <t>Хор, Ленина, 1</t>
  </si>
  <si>
    <t>Переясловка, Ленина, 39</t>
  </si>
  <si>
    <t>Отопление ГРП Завод строительной керамики</t>
  </si>
  <si>
    <t>К.Маркса, 144Б</t>
  </si>
  <si>
    <t>Хабаровский р-н, с. Мичуринское, ул. Центральная, д. 11</t>
  </si>
  <si>
    <t>Хабаровский р-н, с. Виноградовка, ул. Юбилейная д. 7-А</t>
  </si>
  <si>
    <t>ТЦ "Ангар" Хабаровский край, р.п. Переясловка, ул. Индустриальная, 15</t>
  </si>
  <si>
    <t>Хабаровский край, р-он, с. Бычиха, ул. Береговая, д. 1 "Золотой фазан"</t>
  </si>
  <si>
    <t>Точка подключения: п. Хор, ул. Железнодорожная 71-А (Гараж)</t>
  </si>
  <si>
    <t>Точка подключения: п. Хор, пер. Пожарный, д. 3а (Кафе Переясловка)</t>
  </si>
  <si>
    <t>Точка подключения: р-н. им. Лазо, 
рп. Переяславка, ул. Ленина, 13Г</t>
  </si>
  <si>
    <t>680502, Хабаровский район, с. Казакевичево, ул. школьная, д. 20</t>
  </si>
  <si>
    <t>с. Казакевичево, ул. Новожилова, д.13</t>
  </si>
  <si>
    <t>с. Казакевичево, ул. Новожилова, д.2</t>
  </si>
  <si>
    <t>682920, Хабаровский край, район им. Лазо, п. Хор, ул. Советская 8А</t>
  </si>
  <si>
    <t>г. Хабаровск, ул. Карла-Маркса, д. 150</t>
  </si>
  <si>
    <t>г. Хабаровск, ул. Совхозная дом строит № 1.36</t>
  </si>
  <si>
    <t>Хабаровский край, ТОСЭР Хабаровск площадка Ракитное</t>
  </si>
  <si>
    <t>Хабаровский край, Хабаровский район, с. Ильинка, 
пер. Гаражный 1</t>
  </si>
  <si>
    <t>Хабаровский край, р-он им. Лазо, р.п. Переясловка, ул. Постышева, 10А</t>
  </si>
  <si>
    <t>680031, г. Хабаровск, Матвеевское шоссе, д. 24</t>
  </si>
  <si>
    <t>Хабаровский край,  р-он им. Лазо, рп. Переяславка, ул. Октябрьская, 112</t>
  </si>
  <si>
    <t>г. Хабаровск, ул. Карла-Маркса, 144</t>
  </si>
  <si>
    <t>г. Хабаровск, ул. Промывочная 15В (Административное здание)</t>
  </si>
  <si>
    <t>680011, г. Хабаровск, ул. Джамбула, д. 98</t>
  </si>
  <si>
    <t>г. Хабаровск, ул. Рокоссовского, д. 20</t>
  </si>
  <si>
    <t>г. Хабаровск, ул. Рокоссовского, д. 20 "Магазин-склад"</t>
  </si>
  <si>
    <t>г. Хабаровск, ул. Карла-Маркса 109/3</t>
  </si>
  <si>
    <t>Хабаровский край, район им. Лазо, р.п. Переясловка, ул. Кооперативная, д.8</t>
  </si>
  <si>
    <t>Хабаровский край, р-н им. Лазо, рп. Переясловка, ул. Индустриальная, 19</t>
  </si>
  <si>
    <t>Хабаровский край, г. Вяземский, ул. Коваля, д.71, Гараж с административным корпусом</t>
  </si>
  <si>
    <t>Хабаровский край, г. Хабаровск, ул. Виноградная, 15</t>
  </si>
  <si>
    <t>АО ЦВ ПРОТЕК</t>
  </si>
  <si>
    <t>Общество с ограниченной ответственностью «СП «Ракитное»</t>
  </si>
  <si>
    <t>Войсковая часть 3524</t>
  </si>
  <si>
    <t>ООО Завод ЖБИ-5</t>
  </si>
  <si>
    <t>ООО "СервисМонтажСтрой"</t>
  </si>
  <si>
    <t>Войсковая часть 6767</t>
  </si>
  <si>
    <t>ООО "Пивоваренная компания "Балтика" - "Балтика-Хабаровск"</t>
  </si>
  <si>
    <t>Хабаровский завод ЖБШ - филиал АО "БЭТ"</t>
  </si>
  <si>
    <t>Краевое государственное автономное учреждение "Дирекция спортивных сооружений Хабаровского края"</t>
  </si>
  <si>
    <t>ООО "Энергия"</t>
  </si>
  <si>
    <t>ООО "Ресурсавтогаз"</t>
  </si>
  <si>
    <t>Краевое государственное автономное учреждение дополнительного образования Спортивная школа «Хабаровский краевой центр развития хоккея «Амур»</t>
  </si>
  <si>
    <t>ООО «НоваБев Маркет Хабаровск»</t>
  </si>
  <si>
    <t>ООО "Строитель"</t>
  </si>
  <si>
    <t>ООО "Управляющая компания "Территория уюта Юникей"</t>
  </si>
  <si>
    <t>ООО «Мецар»</t>
  </si>
  <si>
    <t>АО НПК "Катрен"</t>
  </si>
  <si>
    <t>ООО УК "Рассвет"</t>
  </si>
  <si>
    <t>ООО «УК Профессиональный сервис»</t>
  </si>
  <si>
    <t>ООО "Амур Минералс"</t>
  </si>
  <si>
    <t>Краевое государственное бюджетное образовательное учреждение «Краевой детский центр «Созвездие»</t>
  </si>
  <si>
    <t>ООО "Дальневосточная генерирующая компания"</t>
  </si>
  <si>
    <t>ООО "Хорский Теплоэнергетик" с. Садовое</t>
  </si>
  <si>
    <t>ООО "Хорский Теплоэнергетик" с. Отрадное</t>
  </si>
  <si>
    <t>Муниципальное бюджетное учреждение дополнительного образования СШ Юниор г. Вяземского</t>
  </si>
  <si>
    <t>Индивидуальный предприниматель Абраменко Абраменко Александр Федорович</t>
  </si>
  <si>
    <t>ООО "Геопроминвест"</t>
  </si>
  <si>
    <t>Общество ограниченной ответственности "ВладИнвест"</t>
  </si>
  <si>
    <t>Автономная некоммерческая организация центр восстановления и развития личности "Зеленый Светофор"</t>
  </si>
  <si>
    <t>Автономноая некомерческая организация галерея современного искусства "Метаморфоза"</t>
  </si>
  <si>
    <t>Индивидуальный предпринематель Васильев Виктор Сергеевич</t>
  </si>
  <si>
    <t>Агаронян Каро Робертович</t>
  </si>
  <si>
    <t>АО "Универсальная лизинговая компания"</t>
  </si>
  <si>
    <t>Барсуков Анатолий Константинович</t>
  </si>
  <si>
    <t>ООО "Экономсервис"</t>
  </si>
  <si>
    <t>Индивидуальный Александрова Мария Анатольевна</t>
  </si>
  <si>
    <t>Индивидуальный предприниматель  Башлаев Владимир Юрьевич</t>
  </si>
  <si>
    <t>Индивидуальный предприниматель Скавинская Мария Петровна</t>
  </si>
  <si>
    <t>Общество с ограниченной ответственностью "ПромАльп ДВ"</t>
  </si>
  <si>
    <t>ИП Олишевский Вадим Валерьевич</t>
  </si>
  <si>
    <t>Индивидуальный предприниматель Тимофеев  Виктор Николаевич</t>
  </si>
  <si>
    <t>Индивидуальный предприниматель Гавриленко Елена Евгеньевна</t>
  </si>
  <si>
    <t>Индивидуальный предприниматель Генцель Ада Александровна</t>
  </si>
  <si>
    <t>ООО «Ресурс»</t>
  </si>
  <si>
    <t>Индивидуальный предприниматель Герлиц Андрей Васильевич</t>
  </si>
  <si>
    <t>Индивидуальный предприниматель Головырин Евгений Николаевич</t>
  </si>
  <si>
    <t>Индивидуальный предприниматель Дубинин Владимир Георгиевич</t>
  </si>
  <si>
    <t>Индивидуальный предприниматель Зуев Николай Константинович</t>
  </si>
  <si>
    <t>Индивидуальный предприниматель Кондратенко Яна Константиновна</t>
  </si>
  <si>
    <t>Индивидуальный предприниматель Кривич Елена Юрьевна</t>
  </si>
  <si>
    <t>Индивидуальный предприниматель Мальцев Андрей Борисович</t>
  </si>
  <si>
    <t>Индивидуальный предприниматель Медведев Иван Николаевич</t>
  </si>
  <si>
    <t>Индивидуальный предприниматель Наземцев Александр Геннадьевич</t>
  </si>
  <si>
    <t>Индивидуальный Предприниматель Некрасов Игорь Николаевич</t>
  </si>
  <si>
    <t>Индивидуальный предприниматель Попов Алексей Юрьевич</t>
  </si>
  <si>
    <t>Индивидуальный предприниматель Приходько Владимир Вениаминович</t>
  </si>
  <si>
    <t>Индивидуальный предприниматель Пухов Евгений Викторович</t>
  </si>
  <si>
    <t>Индивидуальный предприниматель Плотников Артем Андреевич</t>
  </si>
  <si>
    <t>Индивидуальный предприниматель Юдичев Денис Владимирович</t>
  </si>
  <si>
    <t>Индивидуальный предприниматель Юдичева Светлана Николаевна</t>
  </si>
  <si>
    <t>ИП Дьяков Вадим Николаевич</t>
  </si>
  <si>
    <t>ИП Мокрушина Василина Антоновна</t>
  </si>
  <si>
    <t>Местная религиозная Община № 1 Церкви Христиан Адвентистов Седьмого Дня</t>
  </si>
  <si>
    <t>Местная религиозная организация мусульман «Нур» Духовного управления мусульман Азиатской части России</t>
  </si>
  <si>
    <t>Местная религиозная организация христиан веры евангельской (пятидесятников) Церковь Бога живого г. Комсомольска-на-Амуре.</t>
  </si>
  <si>
    <t>Местная религиозная организация Церковь Христиан Веры Евангельской "Есхол"</t>
  </si>
  <si>
    <t>Общество ограниченной ответственности  "Велес"</t>
  </si>
  <si>
    <t>Общество ограниченной ответственности  «Сеул»</t>
  </si>
  <si>
    <t>Общество ограниченной ответственности "Альфа-Дент"</t>
  </si>
  <si>
    <t>Индивидуальный предприниматель Ефимов Андрей Викторович</t>
  </si>
  <si>
    <t>Общество ограниченной ответственности "Традиция»</t>
  </si>
  <si>
    <t>Общество ограниченной ответственности "Ягодное"</t>
  </si>
  <si>
    <t>Общество ограниченной ответственности «Николь»</t>
  </si>
  <si>
    <t>Общество ограниченной ответственности «ТЕСТ»</t>
  </si>
  <si>
    <t>Общество ограниченной ответственности «Хэйлунцзян»</t>
  </si>
  <si>
    <t>Общество ограниченной ответственности «ШИК»</t>
  </si>
  <si>
    <t>Общество ограниченной ответственности ДорТранс</t>
  </si>
  <si>
    <t>Индивидуальный предприниматель Дубинин Георгий Владимирович</t>
  </si>
  <si>
    <t>Индвидуальный предприниматель Алмарданов Абдулла Олимжон Угли</t>
  </si>
  <si>
    <t>ПАК "Мотор"</t>
  </si>
  <si>
    <t>Потребительский автогаражный кооператив "Нефтяник"</t>
  </si>
  <si>
    <t>Физическое лицо  Кравчук Сергей Викторович</t>
  </si>
  <si>
    <t>Физическое лицо Друзь Светлана Ананьевна</t>
  </si>
  <si>
    <t>Физическое лицо Летучий Михаил Геннадьевич</t>
  </si>
  <si>
    <t>ИП Моторова Евгения Алексеевна</t>
  </si>
  <si>
    <t>Физическое лицо Мытник Иван Владимирович</t>
  </si>
  <si>
    <t>Физическое лицо Небожчик Дарья Владимировна</t>
  </si>
  <si>
    <t>Физическое лицо Ткачев Сергей Викторович</t>
  </si>
  <si>
    <t>ИП Даниелян Альберт Андраникович</t>
  </si>
  <si>
    <t>АО "Корпорация развития Дальнего Востока и Арктики"</t>
  </si>
  <si>
    <t>ООО "Дальэнергостройиндустрия"</t>
  </si>
  <si>
    <t>ООО "Норд Си"</t>
  </si>
  <si>
    <t>ООО "Нангмар"</t>
  </si>
  <si>
    <t>ООО "АвтоДом"</t>
  </si>
  <si>
    <t>Общество ограниченной ответственности "Икар"</t>
  </si>
  <si>
    <t>Глушков Платон Дмитриевич</t>
  </si>
  <si>
    <t>ООО Продэкстра</t>
  </si>
  <si>
    <t>Индивидуальный предпринематель Чижова Анна Михайловна</t>
  </si>
  <si>
    <t>ИП Курлюченко Владимир Викторович</t>
  </si>
  <si>
    <t>ООО "Пэтраулсервис"</t>
  </si>
  <si>
    <t>ООО "Мебель КНАМ"</t>
  </si>
  <si>
    <t>ИП Карпов Олег Олегович</t>
  </si>
  <si>
    <t>Местная религиозная организация Церковь Евангельских Христиан-Баптистов г.Хабаровска</t>
  </si>
  <si>
    <t>ООО "Саната Плюс"</t>
  </si>
  <si>
    <t>ООО "Региональная управляющая компания" ТК Ореховая сопка</t>
  </si>
  <si>
    <t>ООО "Региональная управляющая компания" Кувшин</t>
  </si>
  <si>
    <t>Индивидуальный предприниматель 
Воронина Елена Валентиновна</t>
  </si>
  <si>
    <t>Индивидуальный предприниматель
Эльнур Шахлар Оглы Асгерханов</t>
  </si>
  <si>
    <t>Администрация сельского поселения «Село Казакевичево» Хабаровского муниципального района Хабаровского края, Музей.</t>
  </si>
  <si>
    <t>Индивидуальный предприниматель
Садовская Любовь Михайловна</t>
  </si>
  <si>
    <t>Индивидуальный предприниматель
Кулик Ирина Анатольевна</t>
  </si>
  <si>
    <t>ООО «Первый ЖБИ» Стеллар</t>
  </si>
  <si>
    <t>ООО "Ютар"</t>
  </si>
  <si>
    <t>Индивидуальный предприниматель Круглов Константин Валентинович
Алафа</t>
  </si>
  <si>
    <t>Местная религиозная организация "Хабаровская Евангельско-Христианская Пресвитерианская Церковь"</t>
  </si>
  <si>
    <t>Индивидуальный предприниматель Богаченко Михаил Алексеевич магазин</t>
  </si>
  <si>
    <t>ООО «ДВ Невада»</t>
  </si>
  <si>
    <t>Краевое государственное бюджетное учреждение здравоохранения «Хабаровская районная больница» министерства здравоохранения Хабаровского края (ФАП Федоровка)</t>
  </si>
  <si>
    <t>Муниципальное казенное учреждение «Центр бухгалтерского учета и технического обслуживания муниципальных образовательных организаций, учреждений» муниципального района имени Лазо Хабаровского края</t>
  </si>
  <si>
    <t>ЦРО «Союз Пресвитерианских церквей Хабаровского края»</t>
  </si>
  <si>
    <t>Общество с ограниченной ответственностью «Водоканал»</t>
  </si>
  <si>
    <t>Местная православная религиозная организация Свято-Елизаветинское сестричество милосердия</t>
  </si>
  <si>
    <t>ХБР1</t>
  </si>
  <si>
    <t>ХБР3</t>
  </si>
  <si>
    <t>ХБР5</t>
  </si>
  <si>
    <t>Вознесенское</t>
  </si>
  <si>
    <t>ХОР</t>
  </si>
  <si>
    <t>Вяземск</t>
  </si>
  <si>
    <t>КМС-1</t>
  </si>
  <si>
    <t>ГРС Солнечный</t>
  </si>
  <si>
    <t>ГРС Хурба</t>
  </si>
  <si>
    <t>ГРС Эльбан</t>
  </si>
  <si>
    <t>ГРС Амурск</t>
  </si>
  <si>
    <t>ГРС Де-Кастри</t>
  </si>
  <si>
    <t>ГРС Лазарево</t>
  </si>
  <si>
    <t>ГРС Николаевск</t>
  </si>
  <si>
    <t>ГРС Богородское</t>
  </si>
  <si>
    <t>ГРС Анненские воды</t>
  </si>
  <si>
    <t>ГРС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</si>
</sst>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000"/>
    <numFmt numFmtId="167" formatCode="#,##0.000000"/>
    <numFmt numFmtId="168" formatCode="0.000"/>
    <numFmt numFmtId="169" formatCode="0.00000"/>
    <numFmt numFmtId="170" formatCode="[$-419]mmmm\ yyyy;@"/>
    <numFmt numFmtId="171" formatCode="0.0"/>
    <numFmt numFmtId="172" formatCode="#,##0.0"/>
  </numFmts>
  <fonts count="3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FF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1" fillId="20" borderId="3">
      <alignment horizontal="right" vertical="center" shrinkToFit="1"/>
    </xf>
    <xf numFmtId="49" fontId="21" fillId="0" borderId="3">
      <alignment horizontal="right" vertical="center" shrinkToFit="1"/>
      <protection locked="0"/>
    </xf>
    <xf numFmtId="0" fontId="5" fillId="0" borderId="0"/>
    <xf numFmtId="0" fontId="21" fillId="0" borderId="0">
      <protection locked="0"/>
    </xf>
    <xf numFmtId="0" fontId="1" fillId="0" borderId="0"/>
    <xf numFmtId="0" fontId="21" fillId="0" borderId="0" applyProtection="0">
      <alignment horizontal="right" vertical="center"/>
      <protection locked="0"/>
    </xf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>
      <protection locked="0"/>
    </xf>
    <xf numFmtId="0" fontId="21" fillId="0" borderId="0"/>
    <xf numFmtId="0" fontId="4" fillId="0" borderId="0"/>
    <xf numFmtId="0" fontId="6" fillId="0" borderId="0"/>
    <xf numFmtId="0" fontId="21" fillId="0" borderId="0">
      <protection locked="0"/>
    </xf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49" fontId="21" fillId="20" borderId="0"/>
    <xf numFmtId="49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20" borderId="3">
      <alignment horizontal="left" vertical="center" wrapText="1"/>
    </xf>
    <xf numFmtId="49" fontId="21" fillId="0" borderId="3">
      <alignment horizontal="left" vertical="center" wrapText="1"/>
      <protection locked="0"/>
    </xf>
    <xf numFmtId="49" fontId="22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2" fillId="20" borderId="3">
      <alignment vertical="center"/>
    </xf>
    <xf numFmtId="0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0" borderId="3">
      <alignment horizontal="left" vertical="center" wrapText="1"/>
      <protection locked="0"/>
    </xf>
  </cellStyleXfs>
  <cellXfs count="173">
    <xf numFmtId="0" fontId="0" fillId="0" borderId="0" xfId="0"/>
    <xf numFmtId="4" fontId="3" fillId="21" borderId="3" xfId="46" applyNumberFormat="1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2" fontId="3" fillId="21" borderId="3" xfId="46" applyNumberFormat="1" applyFont="1" applyFill="1" applyBorder="1" applyAlignment="1">
      <alignment horizontal="center" vertical="center" wrapText="1"/>
    </xf>
    <xf numFmtId="167" fontId="3" fillId="21" borderId="3" xfId="46" applyNumberFormat="1" applyFont="1" applyFill="1" applyBorder="1" applyAlignment="1">
      <alignment horizontal="center" vertical="center" wrapText="1"/>
    </xf>
    <xf numFmtId="168" fontId="3" fillId="21" borderId="3" xfId="46" applyNumberFormat="1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0" fontId="0" fillId="21" borderId="0" xfId="0" applyFill="1" applyAlignment="1">
      <alignment vertical="center"/>
    </xf>
    <xf numFmtId="0" fontId="2" fillId="21" borderId="3" xfId="46" applyFont="1" applyFill="1" applyBorder="1" applyAlignment="1">
      <alignment vertical="center" wrapText="1"/>
    </xf>
    <xf numFmtId="166" fontId="3" fillId="21" borderId="3" xfId="46" applyNumberFormat="1" applyFont="1" applyFill="1" applyBorder="1" applyAlignment="1">
      <alignment vertical="center" wrapText="1"/>
    </xf>
    <xf numFmtId="0" fontId="2" fillId="0" borderId="3" xfId="46" applyFont="1" applyFill="1" applyBorder="1" applyAlignment="1">
      <alignment horizontal="left" vertical="center" wrapText="1"/>
    </xf>
    <xf numFmtId="0" fontId="2" fillId="0" borderId="3" xfId="46" applyFont="1" applyFill="1" applyBorder="1" applyAlignment="1">
      <alignment horizontal="center" vertical="center" wrapText="1"/>
    </xf>
    <xf numFmtId="168" fontId="0" fillId="21" borderId="0" xfId="0" applyNumberFormat="1" applyFill="1"/>
    <xf numFmtId="169" fontId="0" fillId="21" borderId="0" xfId="0" applyNumberFormat="1" applyFill="1"/>
    <xf numFmtId="0" fontId="0" fillId="0" borderId="7" xfId="0" applyFill="1" applyBorder="1"/>
    <xf numFmtId="0" fontId="0" fillId="0" borderId="8" xfId="0" applyFill="1" applyBorder="1"/>
    <xf numFmtId="170" fontId="24" fillId="21" borderId="0" xfId="0" applyNumberFormat="1" applyFont="1" applyFill="1" applyAlignment="1">
      <alignment horizontal="center" vertical="center"/>
    </xf>
    <xf numFmtId="168" fontId="0" fillId="0" borderId="8" xfId="0" applyNumberFormat="1" applyFill="1" applyBorder="1"/>
    <xf numFmtId="0" fontId="0" fillId="21" borderId="0" xfId="0" applyFill="1" applyBorder="1"/>
    <xf numFmtId="0" fontId="22" fillId="21" borderId="0" xfId="0" applyFont="1" applyFill="1"/>
    <xf numFmtId="0" fontId="25" fillId="21" borderId="3" xfId="0" applyFont="1" applyFill="1" applyBorder="1" applyAlignment="1">
      <alignment horizontal="center" vertical="center"/>
    </xf>
    <xf numFmtId="168" fontId="25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</xf>
    <xf numFmtId="0" fontId="27" fillId="21" borderId="3" xfId="0" applyFont="1" applyFill="1" applyBorder="1" applyAlignment="1" applyProtection="1">
      <alignment horizontal="left" vertical="center" wrapText="1"/>
    </xf>
    <xf numFmtId="0" fontId="27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</xf>
    <xf numFmtId="0" fontId="27" fillId="0" borderId="3" xfId="0" applyFont="1" applyFill="1" applyBorder="1" applyAlignment="1" applyProtection="1">
      <alignment horizontal="left" vertical="center" wrapText="1"/>
    </xf>
    <xf numFmtId="0" fontId="27" fillId="23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  <protection locked="0"/>
    </xf>
    <xf numFmtId="0" fontId="28" fillId="21" borderId="3" xfId="0" applyFont="1" applyFill="1" applyBorder="1" applyAlignment="1" applyProtection="1">
      <alignment horizontal="left" vertical="center" wrapText="1"/>
      <protection locked="0"/>
    </xf>
    <xf numFmtId="0" fontId="27" fillId="23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  <protection locked="0"/>
    </xf>
    <xf numFmtId="0" fontId="27" fillId="0" borderId="3" xfId="0" applyFont="1" applyFill="1" applyBorder="1" applyAlignment="1" applyProtection="1">
      <alignment horizontal="left" vertical="center" wrapText="1"/>
      <protection locked="0"/>
    </xf>
    <xf numFmtId="0" fontId="28" fillId="0" borderId="3" xfId="0" applyFont="1" applyBorder="1" applyAlignment="1" applyProtection="1">
      <alignment horizontal="left" vertical="center" wrapText="1"/>
    </xf>
    <xf numFmtId="0" fontId="27" fillId="21" borderId="3" xfId="0" applyFont="1" applyFill="1" applyBorder="1" applyAlignment="1" applyProtection="1">
      <alignment horizontal="left" vertical="center" wrapText="1"/>
      <protection locked="0"/>
    </xf>
    <xf numFmtId="0" fontId="27" fillId="21" borderId="3" xfId="0" applyFont="1" applyFill="1" applyBorder="1" applyAlignment="1" applyProtection="1">
      <alignment horizontal="left" wrapText="1"/>
    </xf>
    <xf numFmtId="49" fontId="26" fillId="21" borderId="3" xfId="66" applyFont="1" applyFill="1" applyAlignment="1">
      <alignment horizontal="center" vertical="center" wrapText="1"/>
      <protection locked="0"/>
    </xf>
    <xf numFmtId="168" fontId="28" fillId="0" borderId="3" xfId="0" applyNumberFormat="1" applyFont="1" applyFill="1" applyBorder="1" applyAlignment="1">
      <alignment horizontal="left" vertical="center" wrapText="1"/>
    </xf>
    <xf numFmtId="49" fontId="28" fillId="0" borderId="3" xfId="68" applyFont="1" applyFill="1" applyAlignment="1" applyProtection="1">
      <alignment horizontal="left" vertical="center" wrapText="1"/>
      <protection locked="0"/>
    </xf>
    <xf numFmtId="0" fontId="29" fillId="0" borderId="3" xfId="0" applyFont="1" applyFill="1" applyBorder="1" applyAlignment="1">
      <alignment horizontal="center"/>
    </xf>
    <xf numFmtId="165" fontId="25" fillId="0" borderId="3" xfId="46" applyNumberFormat="1" applyFont="1" applyFill="1" applyBorder="1" applyAlignment="1">
      <alignment horizontal="center" vertical="center" wrapText="1"/>
    </xf>
    <xf numFmtId="165" fontId="28" fillId="0" borderId="3" xfId="46" applyNumberFormat="1" applyFont="1" applyFill="1" applyBorder="1" applyAlignment="1">
      <alignment horizontal="center" vertical="center" wrapText="1"/>
    </xf>
    <xf numFmtId="49" fontId="28" fillId="0" borderId="3" xfId="66" applyFont="1" applyFill="1" applyBorder="1" applyAlignment="1">
      <alignment horizontal="center" vertical="center" wrapText="1"/>
      <protection locked="0"/>
    </xf>
    <xf numFmtId="165" fontId="28" fillId="0" borderId="3" xfId="68" applyNumberFormat="1" applyFont="1" applyFill="1" applyBorder="1" applyAlignment="1">
      <alignment horizontal="center" vertical="center" wrapText="1"/>
      <protection locked="0"/>
    </xf>
    <xf numFmtId="168" fontId="28" fillId="0" borderId="3" xfId="46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165" fontId="28" fillId="0" borderId="3" xfId="74" applyNumberFormat="1" applyFont="1" applyFill="1" applyBorder="1" applyAlignment="1">
      <alignment horizontal="center" vertical="center" wrapText="1"/>
      <protection locked="0"/>
    </xf>
    <xf numFmtId="168" fontId="28" fillId="0" borderId="3" xfId="73" applyNumberFormat="1" applyFont="1" applyFill="1" applyBorder="1" applyAlignment="1">
      <alignment horizontal="center" vertical="center" wrapText="1"/>
      <protection locked="0"/>
    </xf>
    <xf numFmtId="49" fontId="28" fillId="0" borderId="3" xfId="66" applyFont="1" applyFill="1" applyBorder="1" applyAlignment="1" applyProtection="1">
      <alignment horizontal="left" vertical="center" wrapText="1"/>
      <protection locked="0"/>
    </xf>
    <xf numFmtId="49" fontId="28" fillId="0" borderId="3" xfId="66" applyFont="1" applyFill="1" applyBorder="1" applyAlignment="1">
      <alignment horizontal="left" vertical="center" wrapText="1"/>
      <protection locked="0"/>
    </xf>
    <xf numFmtId="49" fontId="28" fillId="0" borderId="3" xfId="74" applyFont="1" applyFill="1" applyBorder="1" applyAlignment="1" applyProtection="1">
      <alignment horizontal="left" vertical="center" wrapText="1"/>
      <protection locked="0"/>
    </xf>
    <xf numFmtId="165" fontId="28" fillId="0" borderId="3" xfId="0" applyNumberFormat="1" applyFont="1" applyFill="1" applyBorder="1" applyAlignment="1">
      <alignment horizontal="center"/>
    </xf>
    <xf numFmtId="0" fontId="32" fillId="0" borderId="3" xfId="0" applyFont="1" applyFill="1" applyBorder="1" applyAlignment="1" applyProtection="1">
      <alignment horizontal="left" wrapText="1"/>
    </xf>
    <xf numFmtId="0" fontId="32" fillId="0" borderId="3" xfId="0" applyFont="1" applyFill="1" applyBorder="1" applyAlignment="1" applyProtection="1">
      <alignment horizontal="left" wrapText="1"/>
      <protection locked="0"/>
    </xf>
    <xf numFmtId="0" fontId="32" fillId="21" borderId="3" xfId="0" applyFont="1" applyFill="1" applyBorder="1" applyAlignment="1" applyProtection="1">
      <alignment horizontal="left" wrapText="1"/>
    </xf>
    <xf numFmtId="0" fontId="25" fillId="0" borderId="3" xfId="0" applyFont="1" applyFill="1" applyBorder="1" applyAlignment="1" applyProtection="1">
      <alignment horizontal="left" wrapText="1"/>
    </xf>
    <xf numFmtId="0" fontId="28" fillId="23" borderId="3" xfId="0" applyFont="1" applyFill="1" applyBorder="1" applyAlignment="1" applyProtection="1">
      <alignment horizontal="left" wrapText="1"/>
    </xf>
    <xf numFmtId="0" fontId="32" fillId="22" borderId="3" xfId="0" applyFont="1" applyFill="1" applyBorder="1" applyAlignment="1" applyProtection="1">
      <alignment horizontal="left" wrapText="1"/>
    </xf>
    <xf numFmtId="0" fontId="25" fillId="0" borderId="3" xfId="0" applyFont="1" applyBorder="1" applyAlignment="1" applyProtection="1">
      <alignment horizontal="left" wrapText="1"/>
    </xf>
    <xf numFmtId="0" fontId="27" fillId="23" borderId="3" xfId="0" applyFont="1" applyFill="1" applyBorder="1" applyAlignment="1" applyProtection="1">
      <alignment horizontal="left" vertical="top" wrapText="1"/>
    </xf>
    <xf numFmtId="0" fontId="27" fillId="22" borderId="3" xfId="0" applyFont="1" applyFill="1" applyBorder="1" applyAlignment="1" applyProtection="1">
      <alignment horizontal="left" vertical="top" wrapText="1"/>
    </xf>
    <xf numFmtId="0" fontId="25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vertical="center" wrapText="1"/>
    </xf>
    <xf numFmtId="49" fontId="28" fillId="21" borderId="3" xfId="66" applyFont="1" applyFill="1" applyAlignment="1">
      <alignment horizontal="left" vertical="center" wrapText="1"/>
      <protection locked="0"/>
    </xf>
    <xf numFmtId="168" fontId="28" fillId="21" borderId="3" xfId="0" applyNumberFormat="1" applyFont="1" applyFill="1" applyBorder="1" applyAlignment="1">
      <alignment horizontal="left" vertical="center" wrapText="1"/>
    </xf>
    <xf numFmtId="165" fontId="33" fillId="21" borderId="4" xfId="68" applyNumberFormat="1" applyFont="1" applyFill="1" applyBorder="1" applyAlignment="1">
      <alignment horizontal="center" vertical="center" wrapText="1"/>
      <protection locked="0"/>
    </xf>
    <xf numFmtId="0" fontId="28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center" vertical="center" wrapText="1"/>
    </xf>
    <xf numFmtId="0" fontId="25" fillId="21" borderId="3" xfId="0" applyFont="1" applyFill="1" applyBorder="1" applyAlignment="1">
      <alignment horizontal="left"/>
    </xf>
    <xf numFmtId="0" fontId="25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left"/>
    </xf>
    <xf numFmtId="165" fontId="28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0" fontId="22" fillId="0" borderId="0" xfId="0" applyFont="1" applyFill="1"/>
    <xf numFmtId="165" fontId="28" fillId="0" borderId="3" xfId="0" applyNumberFormat="1" applyFont="1" applyFill="1" applyBorder="1" applyAlignment="1">
      <alignment horizontal="center" vertical="center"/>
    </xf>
    <xf numFmtId="49" fontId="28" fillId="21" borderId="3" xfId="66" applyFont="1" applyFill="1">
      <alignment horizontal="left" vertical="center" wrapText="1"/>
      <protection locked="0"/>
    </xf>
    <xf numFmtId="49" fontId="3" fillId="21" borderId="3" xfId="66" applyFont="1" applyFill="1">
      <alignment horizontal="left" vertical="center" wrapText="1"/>
      <protection locked="0"/>
    </xf>
    <xf numFmtId="165" fontId="0" fillId="21" borderId="0" xfId="0" applyNumberFormat="1" applyFill="1"/>
    <xf numFmtId="165" fontId="28" fillId="21" borderId="3" xfId="0" applyNumberFormat="1" applyFont="1" applyFill="1" applyBorder="1" applyAlignment="1">
      <alignment horizontal="center" vertical="center" wrapText="1"/>
    </xf>
    <xf numFmtId="165" fontId="3" fillId="21" borderId="3" xfId="46" applyNumberFormat="1" applyFont="1" applyFill="1" applyBorder="1" applyAlignment="1">
      <alignment horizontal="center" vertical="center" wrapText="1"/>
    </xf>
    <xf numFmtId="0" fontId="0" fillId="21" borderId="0" xfId="0" applyFill="1" applyAlignment="1">
      <alignment wrapText="1"/>
    </xf>
    <xf numFmtId="0" fontId="28" fillId="21" borderId="3" xfId="0" applyFont="1" applyFill="1" applyBorder="1" applyAlignment="1">
      <alignment vertical="center" wrapText="1"/>
    </xf>
    <xf numFmtId="0" fontId="28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horizontal="right" vertical="center"/>
    </xf>
    <xf numFmtId="0" fontId="28" fillId="0" borderId="3" xfId="0" applyFont="1" applyFill="1" applyBorder="1" applyAlignment="1">
      <alignment horizontal="center" vertical="center" wrapText="1"/>
    </xf>
    <xf numFmtId="0" fontId="0" fillId="21" borderId="3" xfId="0" applyFill="1" applyBorder="1"/>
    <xf numFmtId="165" fontId="36" fillId="21" borderId="0" xfId="0" applyNumberFormat="1" applyFont="1" applyFill="1"/>
    <xf numFmtId="0" fontId="32" fillId="0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vertical="center" wrapText="1"/>
      <protection locked="0"/>
    </xf>
    <xf numFmtId="0" fontId="27" fillId="22" borderId="3" xfId="0" applyFont="1" applyFill="1" applyBorder="1" applyAlignment="1" applyProtection="1">
      <alignment horizontal="left" vertical="center" wrapText="1"/>
    </xf>
    <xf numFmtId="165" fontId="25" fillId="21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  <protection locked="0"/>
    </xf>
    <xf numFmtId="0" fontId="25" fillId="21" borderId="3" xfId="0" applyFont="1" applyFill="1" applyBorder="1"/>
    <xf numFmtId="0" fontId="25" fillId="21" borderId="3" xfId="0" applyFont="1" applyFill="1" applyBorder="1" applyAlignment="1">
      <alignment horizontal="right"/>
    </xf>
    <xf numFmtId="0" fontId="25" fillId="0" borderId="3" xfId="0" applyFont="1" applyFill="1" applyBorder="1" applyAlignment="1">
      <alignment horizontal="right" vertical="center"/>
    </xf>
    <xf numFmtId="0" fontId="0" fillId="21" borderId="0" xfId="0" applyFill="1" applyBorder="1" applyAlignment="1">
      <alignment wrapText="1"/>
    </xf>
    <xf numFmtId="0" fontId="25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vertical="center" wrapText="1"/>
    </xf>
    <xf numFmtId="49" fontId="25" fillId="0" borderId="4" xfId="66" applyFont="1" applyFill="1" applyBorder="1" applyAlignment="1" applyProtection="1">
      <alignment horizontal="left" vertical="center" wrapText="1"/>
      <protection locked="0"/>
    </xf>
    <xf numFmtId="0" fontId="25" fillId="0" borderId="3" xfId="0" applyFont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9" fontId="25" fillId="0" borderId="3" xfId="66" applyFont="1" applyFill="1" applyBorder="1" applyAlignment="1" applyProtection="1">
      <alignment horizontal="left" vertical="center" wrapText="1"/>
      <protection locked="0"/>
    </xf>
    <xf numFmtId="49" fontId="25" fillId="0" borderId="4" xfId="66" applyFont="1" applyBorder="1" applyAlignment="1" applyProtection="1">
      <alignment horizontal="left" vertical="center" wrapText="1"/>
      <protection locked="0"/>
    </xf>
    <xf numFmtId="165" fontId="3" fillId="21" borderId="17" xfId="46" applyNumberFormat="1" applyFont="1" applyFill="1" applyBorder="1" applyAlignment="1">
      <alignment horizontal="center" vertical="center" wrapText="1"/>
    </xf>
    <xf numFmtId="165" fontId="25" fillId="21" borderId="17" xfId="0" applyNumberFormat="1" applyFont="1" applyFill="1" applyBorder="1" applyAlignment="1">
      <alignment horizontal="center" vertical="center"/>
    </xf>
    <xf numFmtId="165" fontId="34" fillId="21" borderId="0" xfId="0" applyNumberFormat="1" applyFont="1" applyFill="1" applyBorder="1" applyAlignment="1" applyProtection="1">
      <alignment horizontal="center" vertical="center"/>
    </xf>
    <xf numFmtId="165" fontId="3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168" fontId="0" fillId="21" borderId="0" xfId="0" applyNumberFormat="1" applyFill="1" applyBorder="1"/>
    <xf numFmtId="172" fontId="34" fillId="0" borderId="0" xfId="0" applyNumberFormat="1" applyFont="1" applyFill="1" applyBorder="1" applyAlignment="1" applyProtection="1">
      <alignment horizontal="center" vertical="center"/>
      <protection locked="0"/>
    </xf>
    <xf numFmtId="165" fontId="34" fillId="0" borderId="0" xfId="0" applyNumberFormat="1" applyFont="1" applyFill="1" applyBorder="1" applyAlignment="1" applyProtection="1">
      <alignment horizontal="center" vertical="center" wrapText="1"/>
    </xf>
    <xf numFmtId="172" fontId="33" fillId="0" borderId="0" xfId="0" applyNumberFormat="1" applyFont="1" applyFill="1" applyBorder="1" applyAlignment="1" applyProtection="1">
      <alignment horizontal="center" vertical="center"/>
    </xf>
    <xf numFmtId="4" fontId="34" fillId="0" borderId="0" xfId="0" applyNumberFormat="1" applyFont="1" applyFill="1" applyBorder="1" applyAlignment="1" applyProtection="1">
      <alignment horizontal="center" vertical="center"/>
    </xf>
    <xf numFmtId="4" fontId="34" fillId="21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168" fontId="24" fillId="0" borderId="0" xfId="0" applyNumberFormat="1" applyFont="1" applyBorder="1" applyAlignment="1">
      <alignment horizontal="center" vertical="center"/>
    </xf>
    <xf numFmtId="165" fontId="34" fillId="0" borderId="0" xfId="0" applyNumberFormat="1" applyFont="1" applyFill="1" applyBorder="1" applyAlignment="1" applyProtection="1">
      <alignment horizontal="center" vertical="center"/>
      <protection locked="0"/>
    </xf>
    <xf numFmtId="165" fontId="34" fillId="0" borderId="0" xfId="0" applyNumberFormat="1" applyFont="1" applyFill="1" applyBorder="1" applyAlignment="1" applyProtection="1">
      <alignment horizontal="center"/>
    </xf>
    <xf numFmtId="0" fontId="24" fillId="0" borderId="0" xfId="0" applyFont="1" applyBorder="1"/>
    <xf numFmtId="165" fontId="35" fillId="22" borderId="0" xfId="0" applyNumberFormat="1" applyFont="1" applyFill="1" applyBorder="1" applyAlignment="1" applyProtection="1">
      <alignment horizontal="center" vertical="center"/>
    </xf>
    <xf numFmtId="0" fontId="35" fillId="21" borderId="0" xfId="0" applyFont="1" applyFill="1" applyBorder="1" applyAlignment="1" applyProtection="1">
      <alignment horizontal="center" vertical="center"/>
    </xf>
    <xf numFmtId="171" fontId="24" fillId="0" borderId="0" xfId="0" applyNumberFormat="1" applyFont="1" applyBorder="1" applyAlignment="1">
      <alignment horizontal="center" vertical="center" wrapText="1"/>
    </xf>
    <xf numFmtId="168" fontId="24" fillId="0" borderId="0" xfId="0" applyNumberFormat="1" applyFont="1" applyFill="1" applyBorder="1" applyAlignment="1" applyProtection="1">
      <alignment horizontal="center" vertical="center"/>
    </xf>
    <xf numFmtId="165" fontId="33" fillId="21" borderId="0" xfId="68" applyNumberFormat="1" applyFont="1" applyFill="1" applyBorder="1" applyAlignment="1">
      <alignment horizontal="center" vertical="center" wrapText="1"/>
      <protection locked="0"/>
    </xf>
    <xf numFmtId="165" fontId="0" fillId="21" borderId="0" xfId="0" applyNumberFormat="1" applyFill="1" applyBorder="1"/>
    <xf numFmtId="165" fontId="33" fillId="0" borderId="0" xfId="68" applyNumberFormat="1" applyFont="1" applyFill="1" applyBorder="1" applyAlignment="1">
      <alignment horizontal="center" vertical="center" wrapText="1"/>
      <protection locked="0"/>
    </xf>
    <xf numFmtId="172" fontId="33" fillId="21" borderId="0" xfId="68" applyNumberFormat="1" applyFont="1" applyFill="1" applyBorder="1" applyAlignment="1">
      <alignment horizontal="center" vertical="center" wrapText="1"/>
      <protection locked="0"/>
    </xf>
    <xf numFmtId="0" fontId="22" fillId="0" borderId="0" xfId="0" applyFont="1" applyFill="1" applyBorder="1"/>
    <xf numFmtId="168" fontId="33" fillId="0" borderId="0" xfId="70" applyNumberFormat="1" applyFont="1" applyBorder="1" applyAlignment="1">
      <alignment horizontal="center" vertical="center" wrapText="1"/>
    </xf>
    <xf numFmtId="165" fontId="33" fillId="21" borderId="0" xfId="0" applyNumberFormat="1" applyFont="1" applyFill="1" applyBorder="1" applyAlignment="1">
      <alignment horizontal="center" vertical="center" wrapText="1"/>
    </xf>
    <xf numFmtId="172" fontId="33" fillId="21" borderId="0" xfId="0" applyNumberFormat="1" applyFont="1" applyFill="1" applyBorder="1" applyAlignment="1">
      <alignment horizontal="center" vertical="center" wrapText="1"/>
    </xf>
    <xf numFmtId="165" fontId="33" fillId="21" borderId="0" xfId="74" applyNumberFormat="1" applyFont="1" applyFill="1" applyBorder="1" applyAlignment="1">
      <alignment horizontal="center" vertical="center" wrapText="1"/>
      <protection locked="0"/>
    </xf>
    <xf numFmtId="0" fontId="22" fillId="21" borderId="0" xfId="0" applyFont="1" applyFill="1" applyBorder="1"/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17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3" fillId="21" borderId="5" xfId="46" applyFont="1" applyFill="1" applyBorder="1" applyAlignment="1">
      <alignment horizontal="center" vertical="center" wrapText="1"/>
    </xf>
    <xf numFmtId="0" fontId="3" fillId="21" borderId="6" xfId="46" applyFont="1" applyFill="1" applyBorder="1" applyAlignment="1">
      <alignment horizontal="center" vertical="center" wrapText="1"/>
    </xf>
    <xf numFmtId="0" fontId="3" fillId="21" borderId="4" xfId="46" applyFont="1" applyFill="1" applyBorder="1" applyAlignment="1">
      <alignment horizontal="center" vertical="center" wrapText="1"/>
    </xf>
    <xf numFmtId="165" fontId="37" fillId="21" borderId="0" xfId="68" applyNumberFormat="1" applyFont="1" applyFill="1" applyBorder="1" applyAlignment="1">
      <alignment horizontal="center" vertical="center" wrapText="1"/>
      <protection locked="0"/>
    </xf>
    <xf numFmtId="165" fontId="36" fillId="21" borderId="18" xfId="0" applyNumberFormat="1" applyFont="1" applyFill="1" applyBorder="1"/>
    <xf numFmtId="4" fontId="26" fillId="21" borderId="0" xfId="0" applyNumberFormat="1" applyFont="1" applyFill="1" applyBorder="1" applyAlignment="1">
      <alignment horizontal="center" vertical="center"/>
    </xf>
    <xf numFmtId="4" fontId="26" fillId="0" borderId="0" xfId="0" applyNumberFormat="1" applyFont="1" applyBorder="1" applyAlignment="1">
      <alignment horizontal="center" vertical="center"/>
    </xf>
    <xf numFmtId="165" fontId="33" fillId="0" borderId="0" xfId="0" applyNumberFormat="1" applyFont="1" applyFill="1" applyBorder="1" applyAlignment="1" applyProtection="1">
      <alignment horizontal="center" vertical="center"/>
    </xf>
    <xf numFmtId="165" fontId="33" fillId="21" borderId="0" xfId="0" applyNumberFormat="1" applyFont="1" applyFill="1" applyBorder="1" applyAlignment="1" applyProtection="1">
      <alignment horizontal="center" vertical="center"/>
    </xf>
    <xf numFmtId="165" fontId="33" fillId="0" borderId="0" xfId="0" applyNumberFormat="1" applyFont="1" applyFill="1" applyBorder="1" applyAlignment="1" applyProtection="1">
      <alignment horizontal="center" vertical="center"/>
      <protection locked="0"/>
    </xf>
    <xf numFmtId="4" fontId="33" fillId="0" borderId="0" xfId="0" applyNumberFormat="1" applyFont="1" applyFill="1" applyBorder="1" applyAlignment="1" applyProtection="1">
      <alignment horizontal="center" vertical="center"/>
    </xf>
    <xf numFmtId="165" fontId="33" fillId="21" borderId="0" xfId="0" applyNumberFormat="1" applyFont="1" applyFill="1" applyBorder="1" applyAlignment="1" applyProtection="1">
      <alignment horizontal="center" vertical="center"/>
      <protection locked="0"/>
    </xf>
    <xf numFmtId="4" fontId="33" fillId="21" borderId="0" xfId="0" applyNumberFormat="1" applyFont="1" applyFill="1" applyBorder="1" applyAlignment="1" applyProtection="1">
      <alignment horizontal="center" vertical="center"/>
    </xf>
    <xf numFmtId="168" fontId="26" fillId="21" borderId="0" xfId="0" applyNumberFormat="1" applyFont="1" applyFill="1" applyBorder="1" applyAlignment="1">
      <alignment horizontal="center" vertical="center" wrapText="1"/>
    </xf>
    <xf numFmtId="168" fontId="26" fillId="21" borderId="0" xfId="0" applyNumberFormat="1" applyFont="1" applyFill="1" applyBorder="1" applyAlignment="1" applyProtection="1">
      <alignment horizontal="center" vertical="center"/>
    </xf>
    <xf numFmtId="0" fontId="33" fillId="21" borderId="0" xfId="0" applyFont="1" applyFill="1" applyBorder="1" applyAlignment="1">
      <alignment horizontal="center" vertical="center"/>
    </xf>
    <xf numFmtId="0" fontId="26" fillId="21" borderId="0" xfId="0" applyFont="1" applyFill="1" applyBorder="1" applyAlignment="1">
      <alignment horizontal="center" vertical="center"/>
    </xf>
    <xf numFmtId="168" fontId="26" fillId="21" borderId="0" xfId="0" applyNumberFormat="1" applyFont="1" applyFill="1" applyBorder="1" applyAlignment="1">
      <alignment horizontal="center" vertical="center"/>
    </xf>
    <xf numFmtId="165" fontId="26" fillId="21" borderId="0" xfId="0" applyNumberFormat="1" applyFont="1" applyFill="1" applyBorder="1" applyAlignment="1">
      <alignment horizontal="center" vertical="center"/>
    </xf>
  </cellXfs>
  <cellStyles count="75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2 2 2" xfId="74"/>
    <cellStyle name="Текст признаков 3" xfId="68"/>
    <cellStyle name="Текст признаков 5" xfId="73"/>
    <cellStyle name="Текст таблицы" xfId="69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view="pageBreakPreview" zoomScaleNormal="100" zoomScaleSheetLayoutView="100" workbookViewId="0">
      <pane ySplit="12" topLeftCell="A13" activePane="bottomLeft" state="frozen"/>
      <selection pane="bottomLeft" activeCell="D12" sqref="D12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0.5703125" style="4" bestFit="1" customWidth="1"/>
    <col min="9" max="9" width="11" style="4" bestFit="1" customWidth="1"/>
    <col min="10" max="10" width="10.5703125" style="4" bestFit="1" customWidth="1"/>
    <col min="11" max="11" width="11" style="4" bestFit="1" customWidth="1"/>
    <col min="12" max="16384" width="9.140625" style="4"/>
  </cols>
  <sheetData>
    <row r="1" spans="1:11" ht="15" customHeight="1" x14ac:dyDescent="0.25">
      <c r="C1" s="17"/>
      <c r="D1" s="17"/>
      <c r="E1" s="17"/>
      <c r="F1" s="141" t="s">
        <v>14</v>
      </c>
      <c r="G1" s="142"/>
    </row>
    <row r="2" spans="1:11" ht="15" customHeight="1" x14ac:dyDescent="0.25">
      <c r="C2" s="143" t="s">
        <v>476</v>
      </c>
      <c r="D2" s="144"/>
      <c r="E2" s="145"/>
      <c r="F2" s="142"/>
      <c r="G2" s="142"/>
    </row>
    <row r="3" spans="1:11" ht="15" customHeight="1" x14ac:dyDescent="0.25">
      <c r="C3" s="146"/>
      <c r="D3" s="147"/>
      <c r="E3" s="148"/>
      <c r="F3" s="142"/>
      <c r="G3" s="142"/>
    </row>
    <row r="4" spans="1:11" ht="15" customHeight="1" x14ac:dyDescent="0.25">
      <c r="C4" s="146"/>
      <c r="D4" s="147"/>
      <c r="E4" s="148"/>
      <c r="F4" s="142"/>
      <c r="G4" s="142"/>
    </row>
    <row r="5" spans="1:11" ht="15" customHeight="1" x14ac:dyDescent="0.25">
      <c r="C5" s="146"/>
      <c r="D5" s="147"/>
      <c r="E5" s="148"/>
      <c r="F5" s="142"/>
      <c r="G5" s="142"/>
    </row>
    <row r="6" spans="1:11" ht="15" customHeight="1" x14ac:dyDescent="0.25">
      <c r="C6" s="146"/>
      <c r="D6" s="147"/>
      <c r="E6" s="148"/>
    </row>
    <row r="7" spans="1:11" ht="15" customHeight="1" x14ac:dyDescent="0.25">
      <c r="C7" s="149"/>
      <c r="D7" s="150"/>
      <c r="E7" s="151"/>
    </row>
    <row r="8" spans="1:11" x14ac:dyDescent="0.25">
      <c r="C8" s="17"/>
      <c r="D8" s="17"/>
      <c r="E8" s="17"/>
    </row>
    <row r="9" spans="1:11" x14ac:dyDescent="0.25">
      <c r="A9" s="19">
        <v>45717</v>
      </c>
      <c r="C9" s="17"/>
      <c r="D9" s="17"/>
      <c r="E9" s="17"/>
      <c r="F9" s="152"/>
      <c r="G9" s="153"/>
      <c r="I9" s="4" t="s">
        <v>488</v>
      </c>
      <c r="K9" s="4" t="s">
        <v>489</v>
      </c>
    </row>
    <row r="10" spans="1:11" x14ac:dyDescent="0.25">
      <c r="C10" s="18"/>
      <c r="D10" s="18"/>
      <c r="E10" s="20"/>
      <c r="I10" s="92">
        <f>SUBTOTAL(9,(E13:E75))*1000</f>
        <v>182687.0659999999</v>
      </c>
      <c r="J10" s="83"/>
      <c r="K10" s="92">
        <f>SUBTOTAL(9,(F13:F75))*1000</f>
        <v>167726.288</v>
      </c>
    </row>
    <row r="11" spans="1:11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11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1" ht="33.75" x14ac:dyDescent="0.25">
      <c r="A13" s="105" t="s">
        <v>420</v>
      </c>
      <c r="B13" s="81" t="s">
        <v>347</v>
      </c>
      <c r="C13" s="42" t="s">
        <v>399</v>
      </c>
      <c r="D13" s="47" t="s">
        <v>414</v>
      </c>
      <c r="E13" s="48">
        <v>93.061999999999998</v>
      </c>
      <c r="F13" s="46">
        <v>91.818738999999994</v>
      </c>
      <c r="G13" s="46">
        <f>E13-F13</f>
        <v>1.2432610000000039</v>
      </c>
      <c r="I13" s="157"/>
      <c r="J13" s="132"/>
      <c r="K13" s="21"/>
    </row>
    <row r="14" spans="1:11" ht="33.75" customHeight="1" x14ac:dyDescent="0.25">
      <c r="A14" s="105" t="s">
        <v>420</v>
      </c>
      <c r="B14" s="81" t="s">
        <v>348</v>
      </c>
      <c r="C14" s="42" t="s">
        <v>399</v>
      </c>
      <c r="D14" s="47" t="s">
        <v>11</v>
      </c>
      <c r="E14" s="48">
        <v>11</v>
      </c>
      <c r="F14" s="46">
        <v>10.152914000000001</v>
      </c>
      <c r="G14" s="46">
        <f t="shared" ref="G14:G75" si="0">E14-F14</f>
        <v>0.84708599999999912</v>
      </c>
      <c r="I14" s="131"/>
      <c r="J14" s="132"/>
      <c r="K14" s="21"/>
    </row>
    <row r="15" spans="1:11" ht="33.75" customHeight="1" x14ac:dyDescent="0.25">
      <c r="A15" s="105" t="s">
        <v>420</v>
      </c>
      <c r="B15" s="81" t="s">
        <v>349</v>
      </c>
      <c r="C15" s="42" t="s">
        <v>399</v>
      </c>
      <c r="D15" s="47" t="s">
        <v>415</v>
      </c>
      <c r="E15" s="48">
        <v>16.3</v>
      </c>
      <c r="F15" s="46">
        <v>14.856932999999996</v>
      </c>
      <c r="G15" s="46">
        <f t="shared" si="0"/>
        <v>1.4430670000000045</v>
      </c>
      <c r="I15" s="133"/>
      <c r="J15" s="132"/>
      <c r="K15" s="21"/>
    </row>
    <row r="16" spans="1:11" ht="33.75" customHeight="1" x14ac:dyDescent="0.25">
      <c r="A16" s="105" t="s">
        <v>420</v>
      </c>
      <c r="B16" s="81" t="s">
        <v>350</v>
      </c>
      <c r="C16" s="42" t="s">
        <v>399</v>
      </c>
      <c r="D16" s="47" t="s">
        <v>415</v>
      </c>
      <c r="E16" s="48">
        <v>14.454000000000001</v>
      </c>
      <c r="F16" s="46">
        <v>14.121395999999999</v>
      </c>
      <c r="G16" s="46">
        <f t="shared" si="0"/>
        <v>0.33260400000000168</v>
      </c>
      <c r="I16" s="157"/>
      <c r="J16" s="132"/>
      <c r="K16" s="21"/>
    </row>
    <row r="17" spans="1:11" ht="22.5" customHeight="1" x14ac:dyDescent="0.25">
      <c r="A17" s="105" t="s">
        <v>420</v>
      </c>
      <c r="B17" s="81" t="s">
        <v>351</v>
      </c>
      <c r="C17" s="42" t="s">
        <v>160</v>
      </c>
      <c r="D17" s="47" t="s">
        <v>416</v>
      </c>
      <c r="E17" s="48">
        <v>0.16484000000000001</v>
      </c>
      <c r="F17" s="46">
        <v>6.2686000000000006E-2</v>
      </c>
      <c r="G17" s="46">
        <f t="shared" si="0"/>
        <v>0.10215400000000001</v>
      </c>
      <c r="I17" s="131"/>
      <c r="J17" s="132"/>
      <c r="K17" s="21"/>
    </row>
    <row r="18" spans="1:11" ht="33.75" customHeight="1" x14ac:dyDescent="0.25">
      <c r="A18" s="105" t="s">
        <v>420</v>
      </c>
      <c r="B18" s="81" t="s">
        <v>351</v>
      </c>
      <c r="C18" s="42" t="s">
        <v>160</v>
      </c>
      <c r="D18" s="47" t="s">
        <v>416</v>
      </c>
      <c r="E18" s="48">
        <v>9.5159999999999995E-2</v>
      </c>
      <c r="F18" s="46">
        <v>6.3983999999999999E-2</v>
      </c>
      <c r="G18" s="46">
        <f t="shared" si="0"/>
        <v>3.1175999999999995E-2</v>
      </c>
      <c r="I18" s="131"/>
      <c r="J18" s="132"/>
      <c r="K18" s="21"/>
    </row>
    <row r="19" spans="1:11" ht="33.75" x14ac:dyDescent="0.25">
      <c r="A19" s="105" t="s">
        <v>420</v>
      </c>
      <c r="B19" s="82" t="s">
        <v>352</v>
      </c>
      <c r="C19" s="42" t="s">
        <v>12</v>
      </c>
      <c r="D19" s="47" t="s">
        <v>416</v>
      </c>
      <c r="E19" s="48">
        <v>0.28000000000000003</v>
      </c>
      <c r="F19" s="46">
        <v>0.10861099999999999</v>
      </c>
      <c r="G19" s="46">
        <f t="shared" si="0"/>
        <v>0.17138900000000004</v>
      </c>
      <c r="I19" s="131"/>
      <c r="J19" s="132"/>
      <c r="K19" s="21"/>
    </row>
    <row r="20" spans="1:11" ht="22.5" customHeight="1" x14ac:dyDescent="0.25">
      <c r="A20" s="105" t="s">
        <v>420</v>
      </c>
      <c r="B20" s="82" t="s">
        <v>353</v>
      </c>
      <c r="C20" s="42" t="s">
        <v>400</v>
      </c>
      <c r="D20" s="47" t="s">
        <v>417</v>
      </c>
      <c r="E20" s="48">
        <v>0</v>
      </c>
      <c r="F20" s="46">
        <v>0</v>
      </c>
      <c r="G20" s="46">
        <f t="shared" si="0"/>
        <v>0</v>
      </c>
      <c r="I20" s="134"/>
      <c r="J20" s="132"/>
      <c r="K20" s="21"/>
    </row>
    <row r="21" spans="1:11" ht="22.5" customHeight="1" x14ac:dyDescent="0.25">
      <c r="A21" s="105" t="s">
        <v>420</v>
      </c>
      <c r="B21" s="82" t="s">
        <v>354</v>
      </c>
      <c r="C21" s="42" t="s">
        <v>400</v>
      </c>
      <c r="D21" s="47" t="s">
        <v>11</v>
      </c>
      <c r="E21" s="48">
        <v>4.7333270000000001</v>
      </c>
      <c r="F21" s="46">
        <v>2.0566280000000003</v>
      </c>
      <c r="G21" s="46">
        <f t="shared" si="0"/>
        <v>2.6766989999999997</v>
      </c>
      <c r="I21" s="131"/>
      <c r="J21" s="132"/>
      <c r="K21" s="21"/>
    </row>
    <row r="22" spans="1:11" ht="22.5" x14ac:dyDescent="0.25">
      <c r="A22" s="105" t="s">
        <v>420</v>
      </c>
      <c r="B22" s="82" t="s">
        <v>355</v>
      </c>
      <c r="C22" s="42" t="s">
        <v>400</v>
      </c>
      <c r="D22" s="47" t="s">
        <v>416</v>
      </c>
      <c r="E22" s="48">
        <v>0.36897600000000003</v>
      </c>
      <c r="F22" s="46">
        <v>0.27003199999999994</v>
      </c>
      <c r="G22" s="46">
        <f t="shared" si="0"/>
        <v>9.8944000000000087E-2</v>
      </c>
      <c r="I22" s="131"/>
      <c r="J22" s="132"/>
      <c r="K22" s="21"/>
    </row>
    <row r="23" spans="1:11" ht="22.5" customHeight="1" x14ac:dyDescent="0.25">
      <c r="A23" s="105" t="s">
        <v>9</v>
      </c>
      <c r="B23" s="82" t="s">
        <v>356</v>
      </c>
      <c r="C23" s="43" t="s">
        <v>401</v>
      </c>
      <c r="D23" s="47" t="s">
        <v>416</v>
      </c>
      <c r="E23" s="48">
        <v>0.17</v>
      </c>
      <c r="F23" s="46">
        <v>0.21740000000000001</v>
      </c>
      <c r="G23" s="46">
        <f t="shared" si="0"/>
        <v>-4.7399999999999998E-2</v>
      </c>
      <c r="I23" s="131"/>
      <c r="J23" s="132"/>
      <c r="K23" s="21"/>
    </row>
    <row r="24" spans="1:11" ht="22.5" customHeight="1" x14ac:dyDescent="0.25">
      <c r="A24" s="105" t="s">
        <v>9</v>
      </c>
      <c r="B24" s="81" t="s">
        <v>357</v>
      </c>
      <c r="C24" s="43" t="s">
        <v>161</v>
      </c>
      <c r="D24" s="47" t="s">
        <v>11</v>
      </c>
      <c r="E24" s="48">
        <v>8.641</v>
      </c>
      <c r="F24" s="46">
        <v>6.9662179999999996</v>
      </c>
      <c r="G24" s="46">
        <f t="shared" si="0"/>
        <v>1.6747820000000004</v>
      </c>
      <c r="I24" s="131"/>
      <c r="J24" s="132"/>
      <c r="K24" s="21"/>
    </row>
    <row r="25" spans="1:11" ht="22.5" customHeight="1" x14ac:dyDescent="0.25">
      <c r="A25" s="105" t="s">
        <v>9</v>
      </c>
      <c r="B25" s="81" t="s">
        <v>358</v>
      </c>
      <c r="C25" s="43" t="s">
        <v>161</v>
      </c>
      <c r="D25" s="47" t="s">
        <v>416</v>
      </c>
      <c r="E25" s="48">
        <v>0.46500000000000002</v>
      </c>
      <c r="F25" s="46">
        <v>0.30706099999999997</v>
      </c>
      <c r="G25" s="46">
        <f t="shared" si="0"/>
        <v>0.15793900000000005</v>
      </c>
      <c r="I25" s="131"/>
      <c r="J25" s="132"/>
      <c r="K25" s="21"/>
    </row>
    <row r="26" spans="1:11" ht="22.5" customHeight="1" x14ac:dyDescent="0.25">
      <c r="A26" s="105" t="s">
        <v>9</v>
      </c>
      <c r="B26" s="81" t="s">
        <v>359</v>
      </c>
      <c r="C26" s="43" t="s">
        <v>161</v>
      </c>
      <c r="D26" s="47" t="s">
        <v>418</v>
      </c>
      <c r="E26" s="48">
        <v>3.7200000000000004E-2</v>
      </c>
      <c r="F26" s="46">
        <v>2.6500000000000003E-2</v>
      </c>
      <c r="G26" s="46">
        <f t="shared" si="0"/>
        <v>1.0700000000000001E-2</v>
      </c>
      <c r="I26" s="131"/>
      <c r="J26" s="132"/>
      <c r="K26" s="21"/>
    </row>
    <row r="27" spans="1:11" ht="22.5" customHeight="1" x14ac:dyDescent="0.25">
      <c r="A27" s="105" t="s">
        <v>9</v>
      </c>
      <c r="B27" s="82" t="s">
        <v>360</v>
      </c>
      <c r="C27" s="43" t="s">
        <v>161</v>
      </c>
      <c r="D27" s="47" t="s">
        <v>11</v>
      </c>
      <c r="E27" s="48">
        <v>1.4259999999999999</v>
      </c>
      <c r="F27" s="46">
        <v>1.0095230000000002</v>
      </c>
      <c r="G27" s="46">
        <f t="shared" si="0"/>
        <v>0.41647699999999976</v>
      </c>
      <c r="I27" s="131"/>
      <c r="J27" s="132"/>
      <c r="K27" s="21"/>
    </row>
    <row r="28" spans="1:11" ht="22.5" customHeight="1" x14ac:dyDescent="0.25">
      <c r="A28" s="105" t="s">
        <v>9</v>
      </c>
      <c r="B28" s="81" t="s">
        <v>361</v>
      </c>
      <c r="C28" s="43" t="s">
        <v>161</v>
      </c>
      <c r="D28" s="47" t="s">
        <v>416</v>
      </c>
      <c r="E28" s="48">
        <v>1.1779999999999999</v>
      </c>
      <c r="F28" s="46">
        <v>0.84165100000000004</v>
      </c>
      <c r="G28" s="46">
        <f t="shared" si="0"/>
        <v>0.3363489999999999</v>
      </c>
      <c r="I28" s="131"/>
      <c r="J28" s="132"/>
      <c r="K28" s="21"/>
    </row>
    <row r="29" spans="1:11" ht="22.5" customHeight="1" x14ac:dyDescent="0.25">
      <c r="A29" s="105" t="s">
        <v>9</v>
      </c>
      <c r="B29" s="81" t="s">
        <v>362</v>
      </c>
      <c r="C29" s="43" t="s">
        <v>161</v>
      </c>
      <c r="D29" s="47" t="s">
        <v>11</v>
      </c>
      <c r="E29" s="48">
        <v>1.333</v>
      </c>
      <c r="F29" s="46">
        <v>0.80973099999999998</v>
      </c>
      <c r="G29" s="46">
        <f t="shared" si="0"/>
        <v>0.52326899999999998</v>
      </c>
      <c r="I29" s="131"/>
      <c r="J29" s="132"/>
      <c r="K29" s="21"/>
    </row>
    <row r="30" spans="1:11" ht="22.5" customHeight="1" x14ac:dyDescent="0.25">
      <c r="A30" s="105" t="s">
        <v>9</v>
      </c>
      <c r="B30" s="81" t="s">
        <v>363</v>
      </c>
      <c r="C30" s="43" t="s">
        <v>161</v>
      </c>
      <c r="D30" s="47" t="s">
        <v>418</v>
      </c>
      <c r="E30" s="48">
        <v>2.9000000000000001E-2</v>
      </c>
      <c r="F30" s="46">
        <v>1.9873000000000002E-2</v>
      </c>
      <c r="G30" s="46">
        <f t="shared" si="0"/>
        <v>9.1269999999999997E-3</v>
      </c>
      <c r="I30" s="131"/>
      <c r="J30" s="132"/>
      <c r="K30" s="21"/>
    </row>
    <row r="31" spans="1:11" ht="15" customHeight="1" x14ac:dyDescent="0.25">
      <c r="A31" s="105" t="s">
        <v>9</v>
      </c>
      <c r="B31" s="81" t="s">
        <v>364</v>
      </c>
      <c r="C31" s="43" t="s">
        <v>161</v>
      </c>
      <c r="D31" s="47" t="s">
        <v>418</v>
      </c>
      <c r="E31" s="48">
        <v>3.4000000000000002E-2</v>
      </c>
      <c r="F31" s="46">
        <v>1.8772999999999998E-2</v>
      </c>
      <c r="G31" s="46">
        <f t="shared" si="0"/>
        <v>1.5227000000000004E-2</v>
      </c>
      <c r="I31" s="131"/>
      <c r="J31" s="132"/>
      <c r="K31" s="21"/>
    </row>
    <row r="32" spans="1:11" ht="15" customHeight="1" x14ac:dyDescent="0.25">
      <c r="A32" s="105" t="s">
        <v>9</v>
      </c>
      <c r="B32" s="81" t="s">
        <v>365</v>
      </c>
      <c r="C32" s="43" t="s">
        <v>161</v>
      </c>
      <c r="D32" s="47" t="s">
        <v>11</v>
      </c>
      <c r="E32" s="48">
        <v>2.7810000000000001</v>
      </c>
      <c r="F32" s="46">
        <v>2.2506800000000005</v>
      </c>
      <c r="G32" s="46">
        <f t="shared" si="0"/>
        <v>0.53031999999999968</v>
      </c>
      <c r="I32" s="131"/>
      <c r="J32" s="132"/>
      <c r="K32" s="21"/>
    </row>
    <row r="33" spans="1:11" ht="22.5" customHeight="1" x14ac:dyDescent="0.25">
      <c r="A33" s="105" t="s">
        <v>9</v>
      </c>
      <c r="B33" s="81" t="s">
        <v>366</v>
      </c>
      <c r="C33" s="43" t="s">
        <v>161</v>
      </c>
      <c r="D33" s="47" t="s">
        <v>416</v>
      </c>
      <c r="E33" s="48">
        <v>0.41849999999999998</v>
      </c>
      <c r="F33" s="46">
        <v>0.26944500000000005</v>
      </c>
      <c r="G33" s="46">
        <f t="shared" si="0"/>
        <v>0.14905499999999994</v>
      </c>
      <c r="I33" s="131"/>
      <c r="J33" s="132"/>
      <c r="K33" s="21"/>
    </row>
    <row r="34" spans="1:11" ht="22.5" customHeight="1" x14ac:dyDescent="0.25">
      <c r="A34" s="105" t="s">
        <v>10</v>
      </c>
      <c r="B34" s="81" t="s">
        <v>367</v>
      </c>
      <c r="C34" s="43" t="s">
        <v>402</v>
      </c>
      <c r="D34" s="47" t="s">
        <v>415</v>
      </c>
      <c r="E34" s="48">
        <v>11.152100000000001</v>
      </c>
      <c r="F34" s="46">
        <v>10.326873999999998</v>
      </c>
      <c r="G34" s="46">
        <f t="shared" si="0"/>
        <v>0.82522600000000246</v>
      </c>
      <c r="I34" s="131"/>
      <c r="J34" s="132"/>
      <c r="K34" s="21"/>
    </row>
    <row r="35" spans="1:11" ht="33.75" customHeight="1" x14ac:dyDescent="0.25">
      <c r="A35" s="105" t="s">
        <v>420</v>
      </c>
      <c r="B35" s="81" t="s">
        <v>368</v>
      </c>
      <c r="C35" s="42" t="s">
        <v>162</v>
      </c>
      <c r="D35" s="47" t="s">
        <v>416</v>
      </c>
      <c r="E35" s="48">
        <v>0.4</v>
      </c>
      <c r="F35" s="46">
        <v>0.22529800000000003</v>
      </c>
      <c r="G35" s="46">
        <f t="shared" si="0"/>
        <v>0.174702</v>
      </c>
      <c r="I35" s="131"/>
      <c r="J35" s="132"/>
      <c r="K35" s="21"/>
    </row>
    <row r="36" spans="1:11" ht="22.5" customHeight="1" x14ac:dyDescent="0.25">
      <c r="A36" s="105" t="s">
        <v>9</v>
      </c>
      <c r="B36" s="81" t="s">
        <v>369</v>
      </c>
      <c r="C36" s="42" t="s">
        <v>403</v>
      </c>
      <c r="D36" s="47" t="s">
        <v>416</v>
      </c>
      <c r="E36" s="48">
        <v>0.28000000000000003</v>
      </c>
      <c r="F36" s="46">
        <v>0.15246699999999999</v>
      </c>
      <c r="G36" s="46">
        <f t="shared" si="0"/>
        <v>0.12753300000000004</v>
      </c>
      <c r="I36" s="131"/>
      <c r="J36" s="132"/>
      <c r="K36" s="21"/>
    </row>
    <row r="37" spans="1:11" ht="22.5" customHeight="1" x14ac:dyDescent="0.25">
      <c r="A37" s="105" t="s">
        <v>9</v>
      </c>
      <c r="B37" s="81" t="s">
        <v>370</v>
      </c>
      <c r="C37" s="42" t="s">
        <v>403</v>
      </c>
      <c r="D37" s="47" t="s">
        <v>416</v>
      </c>
      <c r="E37" s="48">
        <v>0.64900000000000002</v>
      </c>
      <c r="F37" s="46">
        <v>0.82948699999999997</v>
      </c>
      <c r="G37" s="46">
        <f t="shared" si="0"/>
        <v>-0.18048699999999995</v>
      </c>
      <c r="I37" s="131"/>
      <c r="J37" s="132"/>
      <c r="K37" s="21"/>
    </row>
    <row r="38" spans="1:11" ht="22.5" customHeight="1" x14ac:dyDescent="0.25">
      <c r="A38" s="105" t="s">
        <v>9</v>
      </c>
      <c r="B38" s="81" t="s">
        <v>371</v>
      </c>
      <c r="C38" s="42" t="s">
        <v>403</v>
      </c>
      <c r="D38" s="47" t="s">
        <v>416</v>
      </c>
      <c r="E38" s="48">
        <v>0.23980000000000001</v>
      </c>
      <c r="F38" s="46">
        <v>0.12037</v>
      </c>
      <c r="G38" s="46">
        <f t="shared" si="0"/>
        <v>0.11943000000000001</v>
      </c>
      <c r="I38" s="131"/>
      <c r="J38" s="132"/>
      <c r="K38" s="21"/>
    </row>
    <row r="39" spans="1:11" ht="33.75" customHeight="1" x14ac:dyDescent="0.25">
      <c r="A39" s="105" t="s">
        <v>9</v>
      </c>
      <c r="B39" s="81" t="s">
        <v>372</v>
      </c>
      <c r="C39" s="42" t="s">
        <v>403</v>
      </c>
      <c r="D39" s="47" t="s">
        <v>416</v>
      </c>
      <c r="E39" s="48">
        <v>0.31460000000000005</v>
      </c>
      <c r="F39" s="46">
        <v>0.11508699999999998</v>
      </c>
      <c r="G39" s="46">
        <f t="shared" si="0"/>
        <v>0.19951300000000005</v>
      </c>
      <c r="I39" s="131"/>
      <c r="J39" s="132"/>
      <c r="K39" s="21"/>
    </row>
    <row r="40" spans="1:11" ht="22.5" customHeight="1" x14ac:dyDescent="0.25">
      <c r="A40" s="105" t="s">
        <v>9</v>
      </c>
      <c r="B40" s="81" t="s">
        <v>373</v>
      </c>
      <c r="C40" s="42" t="s">
        <v>403</v>
      </c>
      <c r="D40" s="47" t="s">
        <v>416</v>
      </c>
      <c r="E40" s="48">
        <v>0.26400000000000001</v>
      </c>
      <c r="F40" s="46">
        <v>0.10519200000000004</v>
      </c>
      <c r="G40" s="46">
        <f t="shared" si="0"/>
        <v>0.15880799999999998</v>
      </c>
      <c r="I40" s="131"/>
      <c r="J40" s="132"/>
      <c r="K40" s="21"/>
    </row>
    <row r="41" spans="1:11" ht="33.75" customHeight="1" x14ac:dyDescent="0.25">
      <c r="A41" s="105"/>
      <c r="B41" s="81" t="s">
        <v>480</v>
      </c>
      <c r="C41" s="42"/>
      <c r="D41" s="47" t="s">
        <v>416</v>
      </c>
      <c r="E41" s="48">
        <v>0.28820000000000001</v>
      </c>
      <c r="F41" s="46">
        <v>0</v>
      </c>
      <c r="G41" s="46">
        <f t="shared" si="0"/>
        <v>0.28820000000000001</v>
      </c>
      <c r="I41" s="157"/>
      <c r="J41" s="132"/>
      <c r="K41" s="21"/>
    </row>
    <row r="42" spans="1:11" ht="33.75" customHeight="1" x14ac:dyDescent="0.25">
      <c r="A42" s="105"/>
      <c r="B42" s="81" t="s">
        <v>481</v>
      </c>
      <c r="C42" s="43"/>
      <c r="D42" s="47" t="s">
        <v>416</v>
      </c>
      <c r="E42" s="48">
        <v>0.28820000000000001</v>
      </c>
      <c r="F42" s="46">
        <v>0</v>
      </c>
      <c r="G42" s="46">
        <f t="shared" si="0"/>
        <v>0.28820000000000001</v>
      </c>
      <c r="I42" s="157"/>
      <c r="J42" s="132"/>
      <c r="K42" s="21"/>
    </row>
    <row r="43" spans="1:11" ht="22.5" customHeight="1" x14ac:dyDescent="0.25">
      <c r="A43" s="105"/>
      <c r="B43" s="81" t="s">
        <v>482</v>
      </c>
      <c r="C43" s="43"/>
      <c r="D43" s="47" t="s">
        <v>416</v>
      </c>
      <c r="E43" s="48">
        <v>0.25519999999999998</v>
      </c>
      <c r="F43" s="46">
        <v>0</v>
      </c>
      <c r="G43" s="46">
        <f t="shared" si="0"/>
        <v>0.25519999999999998</v>
      </c>
      <c r="I43" s="157"/>
      <c r="J43" s="132"/>
      <c r="K43" s="21"/>
    </row>
    <row r="44" spans="1:11" ht="22.5" x14ac:dyDescent="0.25">
      <c r="A44" s="105"/>
      <c r="B44" s="81" t="s">
        <v>483</v>
      </c>
      <c r="C44" s="43"/>
      <c r="D44" s="47" t="s">
        <v>416</v>
      </c>
      <c r="E44" s="48">
        <v>0.25519999999999998</v>
      </c>
      <c r="F44" s="46">
        <v>0</v>
      </c>
      <c r="G44" s="46">
        <f t="shared" si="0"/>
        <v>0.25519999999999998</v>
      </c>
      <c r="I44" s="157"/>
      <c r="J44" s="132"/>
      <c r="K44" s="21"/>
    </row>
    <row r="45" spans="1:11" ht="33" customHeight="1" x14ac:dyDescent="0.25">
      <c r="A45" s="105" t="s">
        <v>421</v>
      </c>
      <c r="B45" s="81" t="s">
        <v>374</v>
      </c>
      <c r="C45" s="43" t="s">
        <v>404</v>
      </c>
      <c r="D45" s="47" t="s">
        <v>418</v>
      </c>
      <c r="E45" s="48">
        <v>3.2000000000000001E-2</v>
      </c>
      <c r="F45" s="46">
        <v>2.2537999999999999E-2</v>
      </c>
      <c r="G45" s="46">
        <f t="shared" si="0"/>
        <v>9.4620000000000017E-3</v>
      </c>
      <c r="I45" s="131"/>
      <c r="J45" s="132"/>
      <c r="K45" s="21"/>
    </row>
    <row r="46" spans="1:11" ht="33" customHeight="1" x14ac:dyDescent="0.25">
      <c r="A46" s="105" t="s">
        <v>8</v>
      </c>
      <c r="B46" s="82" t="s">
        <v>375</v>
      </c>
      <c r="C46" s="43" t="s">
        <v>405</v>
      </c>
      <c r="D46" s="47" t="s">
        <v>11</v>
      </c>
      <c r="E46" s="48">
        <v>1.825</v>
      </c>
      <c r="F46" s="46">
        <v>1.8010929999999998</v>
      </c>
      <c r="G46" s="46">
        <f t="shared" si="0"/>
        <v>2.3907000000000123E-2</v>
      </c>
      <c r="I46" s="131"/>
      <c r="J46" s="132"/>
      <c r="K46" s="21"/>
    </row>
    <row r="47" spans="1:11" ht="22.5" x14ac:dyDescent="0.25">
      <c r="A47" s="105" t="s">
        <v>9</v>
      </c>
      <c r="B47" s="81" t="s">
        <v>376</v>
      </c>
      <c r="C47" s="43" t="s">
        <v>406</v>
      </c>
      <c r="D47" s="47" t="s">
        <v>416</v>
      </c>
      <c r="E47" s="48">
        <v>0.124</v>
      </c>
      <c r="F47" s="46">
        <v>8.2504000000000008E-2</v>
      </c>
      <c r="G47" s="46">
        <f t="shared" si="0"/>
        <v>4.1495999999999991E-2</v>
      </c>
      <c r="I47" s="131"/>
      <c r="J47" s="132"/>
      <c r="K47" s="21"/>
    </row>
    <row r="48" spans="1:11" ht="22.5" x14ac:dyDescent="0.25">
      <c r="A48" s="105" t="s">
        <v>421</v>
      </c>
      <c r="B48" s="81" t="s">
        <v>377</v>
      </c>
      <c r="C48" s="43" t="s">
        <v>163</v>
      </c>
      <c r="D48" s="47" t="s">
        <v>418</v>
      </c>
      <c r="E48" s="48">
        <v>6.7974000000000007E-2</v>
      </c>
      <c r="F48" s="46">
        <v>6.4449999999999993E-2</v>
      </c>
      <c r="G48" s="46">
        <f t="shared" si="0"/>
        <v>3.5240000000000132E-3</v>
      </c>
      <c r="I48" s="131"/>
      <c r="J48" s="132"/>
      <c r="K48" s="21"/>
    </row>
    <row r="49" spans="1:11" ht="33.75" x14ac:dyDescent="0.25">
      <c r="A49" s="105" t="s">
        <v>421</v>
      </c>
      <c r="B49" s="81" t="s">
        <v>378</v>
      </c>
      <c r="C49" s="43" t="s">
        <v>407</v>
      </c>
      <c r="D49" s="47" t="s">
        <v>11</v>
      </c>
      <c r="E49" s="48">
        <v>2.40551</v>
      </c>
      <c r="F49" s="46">
        <v>1.8102779999999996</v>
      </c>
      <c r="G49" s="46">
        <f t="shared" si="0"/>
        <v>0.59523200000000043</v>
      </c>
      <c r="I49" s="131"/>
      <c r="J49" s="132"/>
      <c r="K49" s="21"/>
    </row>
    <row r="50" spans="1:11" ht="22.5" x14ac:dyDescent="0.25">
      <c r="A50" s="105" t="s">
        <v>9</v>
      </c>
      <c r="B50" s="81" t="s">
        <v>379</v>
      </c>
      <c r="C50" s="43" t="s">
        <v>164</v>
      </c>
      <c r="D50" s="47" t="s">
        <v>418</v>
      </c>
      <c r="E50" s="48">
        <v>2.5000000000000001E-2</v>
      </c>
      <c r="F50" s="46">
        <v>2.0419E-2</v>
      </c>
      <c r="G50" s="46">
        <f t="shared" si="0"/>
        <v>4.5810000000000017E-3</v>
      </c>
      <c r="I50" s="131"/>
      <c r="J50" s="132"/>
      <c r="K50" s="21"/>
    </row>
    <row r="51" spans="1:11" ht="22.5" x14ac:dyDescent="0.25">
      <c r="A51" s="105" t="s">
        <v>9</v>
      </c>
      <c r="B51" s="81" t="s">
        <v>380</v>
      </c>
      <c r="C51" s="43" t="s">
        <v>165</v>
      </c>
      <c r="D51" s="47" t="s">
        <v>11</v>
      </c>
      <c r="E51" s="48">
        <v>1.44</v>
      </c>
      <c r="F51" s="46">
        <v>1.1684260000000002</v>
      </c>
      <c r="G51" s="46">
        <f t="shared" si="0"/>
        <v>0.27157399999999976</v>
      </c>
      <c r="I51" s="131"/>
      <c r="J51" s="132"/>
      <c r="K51" s="21"/>
    </row>
    <row r="52" spans="1:11" ht="33.75" x14ac:dyDescent="0.25">
      <c r="A52" s="105" t="s">
        <v>8</v>
      </c>
      <c r="B52" s="81" t="s">
        <v>381</v>
      </c>
      <c r="C52" s="43" t="s">
        <v>166</v>
      </c>
      <c r="D52" s="47" t="s">
        <v>416</v>
      </c>
      <c r="E52" s="48">
        <v>0.46500000000000002</v>
      </c>
      <c r="F52" s="46">
        <v>0.28134100000000001</v>
      </c>
      <c r="G52" s="46">
        <f t="shared" si="0"/>
        <v>0.18365900000000002</v>
      </c>
      <c r="I52" s="157"/>
      <c r="J52" s="132"/>
      <c r="K52" s="21"/>
    </row>
    <row r="53" spans="1:11" ht="33.75" customHeight="1" x14ac:dyDescent="0.25">
      <c r="A53" s="105" t="s">
        <v>10</v>
      </c>
      <c r="B53" s="81" t="s">
        <v>382</v>
      </c>
      <c r="C53" s="43" t="s">
        <v>166</v>
      </c>
      <c r="D53" s="47" t="s">
        <v>416</v>
      </c>
      <c r="E53" s="48">
        <v>0.23941999999999999</v>
      </c>
      <c r="F53" s="46">
        <v>0.14677999999999997</v>
      </c>
      <c r="G53" s="46">
        <f t="shared" si="0"/>
        <v>9.2640000000000028E-2</v>
      </c>
      <c r="I53" s="131"/>
      <c r="J53" s="132"/>
      <c r="K53" s="21"/>
    </row>
    <row r="54" spans="1:11" ht="22.5" customHeight="1" x14ac:dyDescent="0.25">
      <c r="A54" s="105" t="s">
        <v>9</v>
      </c>
      <c r="B54" s="81" t="s">
        <v>383</v>
      </c>
      <c r="C54" s="43" t="s">
        <v>166</v>
      </c>
      <c r="D54" s="47" t="s">
        <v>416</v>
      </c>
      <c r="E54" s="48">
        <v>0.46031</v>
      </c>
      <c r="F54" s="46">
        <v>0.2574439999999999</v>
      </c>
      <c r="G54" s="46">
        <f t="shared" si="0"/>
        <v>0.2028660000000001</v>
      </c>
      <c r="I54" s="131"/>
      <c r="J54" s="132"/>
      <c r="K54" s="21"/>
    </row>
    <row r="55" spans="1:11" ht="33.75" customHeight="1" x14ac:dyDescent="0.25">
      <c r="A55" s="105" t="s">
        <v>8</v>
      </c>
      <c r="B55" s="81" t="s">
        <v>384</v>
      </c>
      <c r="C55" s="43" t="s">
        <v>167</v>
      </c>
      <c r="D55" s="47" t="s">
        <v>11</v>
      </c>
      <c r="E55" s="48">
        <v>2.09</v>
      </c>
      <c r="F55" s="46">
        <v>1.9491869999999998</v>
      </c>
      <c r="G55" s="46">
        <f t="shared" si="0"/>
        <v>0.14081300000000008</v>
      </c>
      <c r="I55" s="131"/>
      <c r="J55" s="132"/>
      <c r="K55" s="21"/>
    </row>
    <row r="56" spans="1:11" ht="33.75" x14ac:dyDescent="0.25">
      <c r="A56" s="105" t="s">
        <v>421</v>
      </c>
      <c r="B56" s="81" t="s">
        <v>385</v>
      </c>
      <c r="C56" s="43" t="s">
        <v>168</v>
      </c>
      <c r="D56" s="47" t="s">
        <v>418</v>
      </c>
      <c r="E56" s="48">
        <v>2.7E-2</v>
      </c>
      <c r="F56" s="46">
        <v>1.8697000000000002E-2</v>
      </c>
      <c r="G56" s="46">
        <f t="shared" si="0"/>
        <v>8.3029999999999979E-3</v>
      </c>
      <c r="I56" s="131"/>
      <c r="J56" s="132"/>
      <c r="K56" s="21"/>
    </row>
    <row r="57" spans="1:11" ht="22.5" x14ac:dyDescent="0.25">
      <c r="A57" s="105" t="s">
        <v>9</v>
      </c>
      <c r="B57" s="81" t="s">
        <v>386</v>
      </c>
      <c r="C57" s="43" t="s">
        <v>169</v>
      </c>
      <c r="D57" s="47" t="s">
        <v>416</v>
      </c>
      <c r="E57" s="48">
        <v>1.0975999999999999</v>
      </c>
      <c r="F57" s="46">
        <v>0.97592499999999993</v>
      </c>
      <c r="G57" s="46">
        <f t="shared" si="0"/>
        <v>0.12167499999999998</v>
      </c>
      <c r="I57" s="131"/>
      <c r="J57" s="132"/>
      <c r="K57" s="21"/>
    </row>
    <row r="58" spans="1:11" s="22" customFormat="1" ht="22.5" x14ac:dyDescent="0.25">
      <c r="A58" s="105" t="s">
        <v>9</v>
      </c>
      <c r="B58" s="81" t="s">
        <v>387</v>
      </c>
      <c r="C58" s="43" t="s">
        <v>170</v>
      </c>
      <c r="D58" s="47" t="s">
        <v>418</v>
      </c>
      <c r="E58" s="48">
        <v>0.05</v>
      </c>
      <c r="F58" s="56">
        <v>5.327500000000001E-2</v>
      </c>
      <c r="G58" s="46">
        <f t="shared" si="0"/>
        <v>-3.2750000000000071E-3</v>
      </c>
      <c r="I58" s="131"/>
      <c r="J58" s="132"/>
      <c r="K58" s="21"/>
    </row>
    <row r="59" spans="1:11" s="22" customFormat="1" x14ac:dyDescent="0.25">
      <c r="A59" s="106" t="s">
        <v>9</v>
      </c>
      <c r="B59" s="81" t="s">
        <v>388</v>
      </c>
      <c r="C59" s="68" t="s">
        <v>18</v>
      </c>
      <c r="D59" s="47" t="s">
        <v>418</v>
      </c>
      <c r="E59" s="48">
        <v>1.0999999999999999E-2</v>
      </c>
      <c r="F59" s="46">
        <v>8.94E-3</v>
      </c>
      <c r="G59" s="46">
        <f t="shared" si="0"/>
        <v>2.0599999999999993E-3</v>
      </c>
      <c r="I59" s="131"/>
      <c r="J59" s="132"/>
      <c r="K59" s="21"/>
    </row>
    <row r="60" spans="1:11" s="22" customFormat="1" ht="22.5" customHeight="1" x14ac:dyDescent="0.25">
      <c r="A60" s="106" t="s">
        <v>421</v>
      </c>
      <c r="B60" s="81" t="s">
        <v>389</v>
      </c>
      <c r="C60" s="68" t="s">
        <v>408</v>
      </c>
      <c r="D60" s="47" t="s">
        <v>416</v>
      </c>
      <c r="E60" s="48">
        <v>0.18</v>
      </c>
      <c r="F60" s="46">
        <v>0.12658800000000001</v>
      </c>
      <c r="G60" s="46">
        <f t="shared" si="0"/>
        <v>5.3411999999999987E-2</v>
      </c>
      <c r="I60" s="131"/>
      <c r="J60" s="132"/>
      <c r="K60" s="21"/>
    </row>
    <row r="61" spans="1:11" s="22" customFormat="1" ht="33.75" x14ac:dyDescent="0.25">
      <c r="A61" s="106" t="s">
        <v>420</v>
      </c>
      <c r="B61" s="81" t="s">
        <v>390</v>
      </c>
      <c r="C61" s="68" t="s">
        <v>409</v>
      </c>
      <c r="D61" s="47" t="s">
        <v>419</v>
      </c>
      <c r="E61" s="48">
        <v>0</v>
      </c>
      <c r="F61" s="46">
        <v>0</v>
      </c>
      <c r="G61" s="46">
        <f t="shared" si="0"/>
        <v>0</v>
      </c>
      <c r="I61" s="131"/>
      <c r="J61" s="132"/>
      <c r="K61" s="21"/>
    </row>
    <row r="62" spans="1:11" s="22" customFormat="1" ht="22.5" customHeight="1" x14ac:dyDescent="0.25">
      <c r="A62" s="106" t="s">
        <v>421</v>
      </c>
      <c r="B62" s="81" t="s">
        <v>391</v>
      </c>
      <c r="C62" s="68" t="s">
        <v>171</v>
      </c>
      <c r="D62" s="47" t="s">
        <v>418</v>
      </c>
      <c r="E62" s="48">
        <v>2.5000000000000001E-2</v>
      </c>
      <c r="F62" s="46">
        <v>2.0740999999999999E-2</v>
      </c>
      <c r="G62" s="46">
        <f t="shared" si="0"/>
        <v>4.2590000000000024E-3</v>
      </c>
      <c r="I62" s="131"/>
      <c r="J62" s="132"/>
      <c r="K62" s="21"/>
    </row>
    <row r="63" spans="1:11" s="22" customFormat="1" ht="22.5" customHeight="1" x14ac:dyDescent="0.25">
      <c r="A63" s="106" t="s">
        <v>421</v>
      </c>
      <c r="B63" s="68" t="s">
        <v>392</v>
      </c>
      <c r="C63" s="68" t="s">
        <v>172</v>
      </c>
      <c r="D63" s="47" t="s">
        <v>418</v>
      </c>
      <c r="E63" s="48">
        <v>4.4999999999999998E-2</v>
      </c>
      <c r="F63" s="46">
        <v>4.5714000000000012E-2</v>
      </c>
      <c r="G63" s="46">
        <f t="shared" si="0"/>
        <v>-7.1400000000001324E-4</v>
      </c>
      <c r="I63" s="131"/>
      <c r="J63" s="132"/>
      <c r="K63" s="21"/>
    </row>
    <row r="64" spans="1:11" s="22" customFormat="1" ht="22.5" customHeight="1" x14ac:dyDescent="0.25">
      <c r="A64" s="106" t="s">
        <v>420</v>
      </c>
      <c r="B64" s="68" t="s">
        <v>393</v>
      </c>
      <c r="C64" s="68" t="s">
        <v>410</v>
      </c>
      <c r="D64" s="47" t="s">
        <v>419</v>
      </c>
      <c r="E64" s="48">
        <v>0</v>
      </c>
      <c r="F64" s="46">
        <v>0</v>
      </c>
      <c r="G64" s="46">
        <f t="shared" si="0"/>
        <v>0</v>
      </c>
      <c r="I64" s="131"/>
      <c r="J64" s="132"/>
      <c r="K64" s="21"/>
    </row>
    <row r="65" spans="1:11" s="79" customFormat="1" ht="22.5" customHeight="1" x14ac:dyDescent="0.25">
      <c r="A65" s="107" t="s">
        <v>420</v>
      </c>
      <c r="B65" s="78" t="s">
        <v>394</v>
      </c>
      <c r="C65" s="78" t="s">
        <v>410</v>
      </c>
      <c r="D65" s="47" t="s">
        <v>419</v>
      </c>
      <c r="E65" s="48">
        <v>0</v>
      </c>
      <c r="F65" s="80">
        <v>0</v>
      </c>
      <c r="G65" s="46">
        <f t="shared" si="0"/>
        <v>0</v>
      </c>
      <c r="I65" s="131"/>
      <c r="J65" s="132"/>
      <c r="K65" s="21"/>
    </row>
    <row r="66" spans="1:11" s="79" customFormat="1" ht="22.5" customHeight="1" x14ac:dyDescent="0.25">
      <c r="A66" s="107" t="s">
        <v>420</v>
      </c>
      <c r="B66" s="78" t="s">
        <v>395</v>
      </c>
      <c r="C66" s="78" t="s">
        <v>410</v>
      </c>
      <c r="D66" s="47" t="s">
        <v>419</v>
      </c>
      <c r="E66" s="48">
        <v>0</v>
      </c>
      <c r="F66" s="80">
        <v>0</v>
      </c>
      <c r="G66" s="46">
        <f t="shared" si="0"/>
        <v>0</v>
      </c>
      <c r="I66" s="131"/>
      <c r="J66" s="132"/>
      <c r="K66" s="21"/>
    </row>
    <row r="67" spans="1:11" s="79" customFormat="1" ht="22.5" customHeight="1" x14ac:dyDescent="0.25">
      <c r="A67" s="107" t="s">
        <v>10</v>
      </c>
      <c r="B67" s="78" t="s">
        <v>396</v>
      </c>
      <c r="C67" s="78" t="s">
        <v>411</v>
      </c>
      <c r="D67" s="47" t="s">
        <v>416</v>
      </c>
      <c r="E67" s="48">
        <v>9.5769000000000007E-2</v>
      </c>
      <c r="F67" s="80">
        <v>0.17980399999999996</v>
      </c>
      <c r="G67" s="46">
        <f t="shared" si="0"/>
        <v>-8.4034999999999957E-2</v>
      </c>
      <c r="I67" s="131"/>
      <c r="J67" s="132"/>
      <c r="K67" s="21"/>
    </row>
    <row r="68" spans="1:11" s="79" customFormat="1" ht="22.5" customHeight="1" x14ac:dyDescent="0.25">
      <c r="A68" s="107" t="s">
        <v>9</v>
      </c>
      <c r="B68" s="78" t="s">
        <v>397</v>
      </c>
      <c r="C68" s="78" t="s">
        <v>412</v>
      </c>
      <c r="D68" s="47" t="s">
        <v>416</v>
      </c>
      <c r="E68" s="48">
        <v>0.14000000000000001</v>
      </c>
      <c r="F68" s="80">
        <v>1.4200000000000001E-4</v>
      </c>
      <c r="G68" s="46">
        <f t="shared" si="0"/>
        <v>0.13985800000000001</v>
      </c>
      <c r="I68" s="131"/>
      <c r="J68" s="132"/>
      <c r="K68" s="21"/>
    </row>
    <row r="69" spans="1:11" s="79" customFormat="1" ht="22.5" customHeight="1" x14ac:dyDescent="0.25">
      <c r="A69" s="107" t="s">
        <v>293</v>
      </c>
      <c r="B69" s="78" t="s">
        <v>398</v>
      </c>
      <c r="C69" s="78" t="s">
        <v>413</v>
      </c>
      <c r="D69" s="47" t="s">
        <v>418</v>
      </c>
      <c r="E69" s="48">
        <v>1.4999999999999999E-2</v>
      </c>
      <c r="F69" s="80">
        <v>7.1424000000000043E-2</v>
      </c>
      <c r="G69" s="46">
        <f t="shared" si="0"/>
        <v>-5.6424000000000044E-2</v>
      </c>
      <c r="I69" s="131"/>
      <c r="J69" s="132"/>
      <c r="K69" s="21"/>
    </row>
    <row r="70" spans="1:11" s="79" customFormat="1" ht="22.5" customHeight="1" x14ac:dyDescent="0.25">
      <c r="A70" s="107" t="s">
        <v>9</v>
      </c>
      <c r="B70" s="78" t="s">
        <v>484</v>
      </c>
      <c r="C70" s="78" t="s">
        <v>486</v>
      </c>
      <c r="D70" s="47" t="s">
        <v>418</v>
      </c>
      <c r="E70" s="48">
        <v>7.5000000000000002E-4</v>
      </c>
      <c r="F70" s="80">
        <v>1.3990000000000001E-3</v>
      </c>
      <c r="G70" s="46">
        <f t="shared" si="0"/>
        <v>-6.4900000000000005E-4</v>
      </c>
      <c r="I70" s="157"/>
      <c r="J70" s="132"/>
      <c r="K70" s="21"/>
    </row>
    <row r="71" spans="1:11" s="79" customFormat="1" ht="22.5" customHeight="1" x14ac:dyDescent="0.25">
      <c r="A71" s="107" t="s">
        <v>421</v>
      </c>
      <c r="B71" s="78" t="s">
        <v>485</v>
      </c>
      <c r="C71" s="78" t="s">
        <v>487</v>
      </c>
      <c r="D71" s="47" t="s">
        <v>416</v>
      </c>
      <c r="E71" s="48">
        <v>0.11243</v>
      </c>
      <c r="F71" s="80">
        <v>1.6526000000000002E-2</v>
      </c>
      <c r="G71" s="46">
        <f t="shared" si="0"/>
        <v>9.5904000000000003E-2</v>
      </c>
      <c r="I71" s="157"/>
      <c r="J71" s="132"/>
      <c r="K71" s="21"/>
    </row>
    <row r="72" spans="1:11" s="79" customFormat="1" ht="22.5" customHeight="1" x14ac:dyDescent="0.25">
      <c r="A72" s="107" t="s">
        <v>293</v>
      </c>
      <c r="B72" s="78" t="s">
        <v>422</v>
      </c>
      <c r="C72" s="78" t="s">
        <v>424</v>
      </c>
      <c r="D72" s="47" t="s">
        <v>425</v>
      </c>
      <c r="E72" s="48">
        <v>3.3000000000000002E-2</v>
      </c>
      <c r="F72" s="80">
        <v>1.5587E-2</v>
      </c>
      <c r="G72" s="46">
        <f t="shared" si="0"/>
        <v>1.7413000000000001E-2</v>
      </c>
      <c r="I72" s="136"/>
      <c r="J72" s="132"/>
      <c r="K72" s="135"/>
    </row>
    <row r="73" spans="1:11" s="79" customFormat="1" ht="22.5" customHeight="1" x14ac:dyDescent="0.25">
      <c r="A73" s="107" t="s">
        <v>9</v>
      </c>
      <c r="B73" s="78" t="s">
        <v>313</v>
      </c>
      <c r="C73" s="78" t="s">
        <v>424</v>
      </c>
      <c r="D73" s="47" t="s">
        <v>425</v>
      </c>
      <c r="E73" s="48">
        <v>0.22800000000000001</v>
      </c>
      <c r="F73" s="80">
        <v>0.389708</v>
      </c>
      <c r="G73" s="46">
        <f t="shared" si="0"/>
        <v>-0.16170799999999999</v>
      </c>
      <c r="I73" s="136"/>
      <c r="J73" s="132"/>
      <c r="K73" s="135"/>
    </row>
    <row r="74" spans="1:11" s="79" customFormat="1" ht="22.5" customHeight="1" x14ac:dyDescent="0.25">
      <c r="A74" s="107" t="s">
        <v>9</v>
      </c>
      <c r="B74" s="78" t="s">
        <v>423</v>
      </c>
      <c r="C74" s="78" t="s">
        <v>424</v>
      </c>
      <c r="D74" s="47" t="s">
        <v>425</v>
      </c>
      <c r="E74" s="48">
        <v>0.06</v>
      </c>
      <c r="F74" s="80">
        <v>2.9489000000000001E-2</v>
      </c>
      <c r="G74" s="46">
        <f t="shared" si="0"/>
        <v>3.0510999999999996E-2</v>
      </c>
      <c r="I74" s="136"/>
      <c r="J74" s="132"/>
      <c r="K74" s="135"/>
    </row>
    <row r="75" spans="1:11" s="79" customFormat="1" ht="22.5" customHeight="1" x14ac:dyDescent="0.25">
      <c r="A75" s="106" t="s">
        <v>10</v>
      </c>
      <c r="B75" s="68" t="s">
        <v>314</v>
      </c>
      <c r="C75" s="78" t="s">
        <v>424</v>
      </c>
      <c r="D75" s="47" t="s">
        <v>425</v>
      </c>
      <c r="E75" s="48">
        <v>3.5000000000000003E-2</v>
      </c>
      <c r="F75" s="80">
        <v>4.4316000000000001E-2</v>
      </c>
      <c r="G75" s="46">
        <f t="shared" si="0"/>
        <v>-9.3159999999999979E-3</v>
      </c>
      <c r="I75" s="136"/>
      <c r="J75" s="132"/>
      <c r="K75" s="135"/>
    </row>
    <row r="76" spans="1:11" ht="15" customHeight="1" x14ac:dyDescent="0.25">
      <c r="A76" s="101" t="s">
        <v>173</v>
      </c>
      <c r="B76" s="44"/>
      <c r="C76" s="44"/>
      <c r="D76" s="44"/>
      <c r="E76" s="45">
        <f>SUM(E13:E75)</f>
        <v>182.6870659999999</v>
      </c>
      <c r="F76" s="45">
        <f>SUM(F13:F75)</f>
        <v>167.72628800000001</v>
      </c>
      <c r="G76" s="45">
        <f>SUM(G13:G75)</f>
        <v>14.96077800000001</v>
      </c>
      <c r="I76" s="21"/>
      <c r="J76" s="21"/>
      <c r="K76" s="21"/>
    </row>
    <row r="77" spans="1:11" x14ac:dyDescent="0.25">
      <c r="I77" s="21"/>
      <c r="J77" s="21"/>
      <c r="K77" s="21"/>
    </row>
    <row r="78" spans="1:11" x14ac:dyDescent="0.25">
      <c r="I78" s="21"/>
      <c r="J78" s="21"/>
      <c r="K78" s="21"/>
    </row>
  </sheetData>
  <autoFilter ref="A12:G76"/>
  <mergeCells count="3">
    <mergeCell ref="F1:G5"/>
    <mergeCell ref="C2:E7"/>
    <mergeCell ref="F9:G9"/>
  </mergeCell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2"/>
  <sheetViews>
    <sheetView view="pageBreakPreview" zoomScale="85" zoomScaleNormal="100" zoomScaleSheetLayoutView="85" workbookViewId="0">
      <pane ySplit="11" topLeftCell="A12" activePane="bottomLeft" state="frozen"/>
      <selection activeCell="C44" sqref="C44"/>
      <selection pane="bottomLeft" activeCell="J15" sqref="J15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10" width="9.140625" style="4"/>
    <col min="11" max="11" width="10.28515625" style="4" bestFit="1" customWidth="1"/>
    <col min="12" max="12" width="9.140625" style="4"/>
    <col min="13" max="13" width="10.28515625" style="4" bestFit="1" customWidth="1"/>
    <col min="14" max="16384" width="9.140625" style="4"/>
  </cols>
  <sheetData>
    <row r="1" spans="1:13" ht="15" customHeight="1" x14ac:dyDescent="0.25">
      <c r="C1" s="17"/>
      <c r="D1" s="17"/>
      <c r="E1" s="17"/>
      <c r="F1" s="141" t="str">
        <f>'Приморский край'!F1:G5</f>
        <v>Приложение N 4
к приказу ФАС России
от 08.12.2022 N 960/22
Форма 6</v>
      </c>
      <c r="G1" s="142"/>
    </row>
    <row r="2" spans="1:13" ht="15" customHeight="1" x14ac:dyDescent="0.25">
      <c r="C2" s="143" t="str">
        <f>'Приморский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МАРТ 2025 года
</v>
      </c>
      <c r="D2" s="144"/>
      <c r="E2" s="145"/>
      <c r="F2" s="142"/>
      <c r="G2" s="142"/>
    </row>
    <row r="3" spans="1:13" ht="15" customHeight="1" x14ac:dyDescent="0.25">
      <c r="C3" s="146"/>
      <c r="D3" s="147"/>
      <c r="E3" s="148"/>
      <c r="F3" s="142"/>
      <c r="G3" s="142"/>
    </row>
    <row r="4" spans="1:13" ht="15" customHeight="1" x14ac:dyDescent="0.25">
      <c r="C4" s="146"/>
      <c r="D4" s="147"/>
      <c r="E4" s="148"/>
      <c r="F4" s="142"/>
      <c r="G4" s="142"/>
    </row>
    <row r="5" spans="1:13" ht="15" customHeight="1" x14ac:dyDescent="0.25">
      <c r="C5" s="146"/>
      <c r="D5" s="147"/>
      <c r="E5" s="148"/>
      <c r="F5" s="142"/>
      <c r="G5" s="142"/>
    </row>
    <row r="6" spans="1:13" ht="15" customHeight="1" x14ac:dyDescent="0.25">
      <c r="C6" s="146"/>
      <c r="D6" s="147"/>
      <c r="E6" s="148"/>
    </row>
    <row r="7" spans="1:13" ht="3.75" customHeight="1" x14ac:dyDescent="0.25">
      <c r="C7" s="149"/>
      <c r="D7" s="150"/>
      <c r="E7" s="151"/>
    </row>
    <row r="8" spans="1:13" x14ac:dyDescent="0.25">
      <c r="C8" s="17"/>
      <c r="D8" s="17"/>
      <c r="E8" s="17"/>
    </row>
    <row r="9" spans="1:13" x14ac:dyDescent="0.25">
      <c r="A9" s="19">
        <f>'Приморский край'!A9</f>
        <v>45717</v>
      </c>
      <c r="C9" s="17"/>
      <c r="D9" s="17"/>
      <c r="E9" s="17"/>
      <c r="F9" s="152"/>
      <c r="G9" s="153"/>
      <c r="K9" s="4" t="s">
        <v>488</v>
      </c>
      <c r="M9" s="4" t="s">
        <v>489</v>
      </c>
    </row>
    <row r="10" spans="1:13" hidden="1" x14ac:dyDescent="0.25">
      <c r="C10" s="18"/>
      <c r="D10" s="18"/>
      <c r="E10" s="20">
        <f>SUBTOTAL(9,(E13:E546))*1000</f>
        <v>33701.299999999996</v>
      </c>
    </row>
    <row r="11" spans="1:13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K11" s="92">
        <f>SUBTOTAL(9,E13:E43)*1000</f>
        <v>16850.649999999998</v>
      </c>
      <c r="M11" s="92">
        <f>SUBTOTAL(9,F13:F43)*1000</f>
        <v>15384.532999999999</v>
      </c>
    </row>
    <row r="12" spans="1:13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3" ht="33.75" x14ac:dyDescent="0.25">
      <c r="A13" s="108" t="s">
        <v>176</v>
      </c>
      <c r="B13" s="42" t="s">
        <v>426</v>
      </c>
      <c r="C13" s="53" t="s">
        <v>453</v>
      </c>
      <c r="D13" s="47" t="s">
        <v>415</v>
      </c>
      <c r="E13" s="50">
        <v>11.3</v>
      </c>
      <c r="F13" s="49">
        <v>10.712508999999999</v>
      </c>
      <c r="G13" s="49">
        <f>E13-F13</f>
        <v>0.58749100000000176</v>
      </c>
      <c r="J13" s="137"/>
      <c r="K13" s="21"/>
      <c r="L13" s="21"/>
      <c r="M13" s="21"/>
    </row>
    <row r="14" spans="1:13" ht="22.5" x14ac:dyDescent="0.25">
      <c r="A14" s="108" t="s">
        <v>176</v>
      </c>
      <c r="B14" s="42" t="s">
        <v>427</v>
      </c>
      <c r="C14" s="53" t="s">
        <v>453</v>
      </c>
      <c r="D14" s="47" t="s">
        <v>11</v>
      </c>
      <c r="E14" s="50">
        <v>0.124</v>
      </c>
      <c r="F14" s="49">
        <v>4.0899999999999999E-3</v>
      </c>
      <c r="G14" s="49">
        <f t="shared" ref="G14:G42" si="0">E14-F14</f>
        <v>0.11991</v>
      </c>
      <c r="J14" s="138"/>
      <c r="K14" s="21"/>
      <c r="L14" s="21"/>
      <c r="M14" s="21"/>
    </row>
    <row r="15" spans="1:13" ht="45" x14ac:dyDescent="0.25">
      <c r="A15" s="108" t="s">
        <v>177</v>
      </c>
      <c r="B15" s="42" t="s">
        <v>428</v>
      </c>
      <c r="C15" s="53" t="s">
        <v>453</v>
      </c>
      <c r="D15" s="47" t="s">
        <v>11</v>
      </c>
      <c r="E15" s="50">
        <v>1.296</v>
      </c>
      <c r="F15" s="49">
        <v>1.3185190000000002</v>
      </c>
      <c r="G15" s="49">
        <f t="shared" si="0"/>
        <v>-2.2519000000000178E-2</v>
      </c>
      <c r="J15" s="137"/>
      <c r="K15" s="21"/>
      <c r="L15" s="21"/>
      <c r="M15" s="21"/>
    </row>
    <row r="16" spans="1:13" ht="22.5" x14ac:dyDescent="0.25">
      <c r="A16" s="108" t="s">
        <v>7</v>
      </c>
      <c r="B16" s="42" t="s">
        <v>429</v>
      </c>
      <c r="C16" s="53" t="s">
        <v>454</v>
      </c>
      <c r="D16" s="47" t="s">
        <v>416</v>
      </c>
      <c r="E16" s="50">
        <v>0.86199999999999999</v>
      </c>
      <c r="F16" s="49">
        <v>0.86514099999999994</v>
      </c>
      <c r="G16" s="49">
        <f t="shared" si="0"/>
        <v>-3.1409999999999494E-3</v>
      </c>
      <c r="J16" s="137"/>
      <c r="K16" s="21"/>
      <c r="L16" s="21"/>
      <c r="M16" s="21"/>
    </row>
    <row r="17" spans="1:13" ht="22.5" x14ac:dyDescent="0.25">
      <c r="A17" s="108" t="s">
        <v>7</v>
      </c>
      <c r="B17" s="42" t="s">
        <v>430</v>
      </c>
      <c r="C17" s="53" t="s">
        <v>454</v>
      </c>
      <c r="D17" s="47" t="s">
        <v>416</v>
      </c>
      <c r="E17" s="50">
        <v>0.76700000000000002</v>
      </c>
      <c r="F17" s="49">
        <v>0.72169000000000005</v>
      </c>
      <c r="G17" s="49">
        <f t="shared" si="0"/>
        <v>4.5309999999999961E-2</v>
      </c>
      <c r="J17" s="137"/>
      <c r="K17" s="21"/>
      <c r="L17" s="21"/>
      <c r="M17" s="21"/>
    </row>
    <row r="18" spans="1:13" ht="22.5" x14ac:dyDescent="0.25">
      <c r="A18" s="108" t="s">
        <v>176</v>
      </c>
      <c r="B18" s="54" t="s">
        <v>431</v>
      </c>
      <c r="C18" s="55" t="s">
        <v>455</v>
      </c>
      <c r="D18" s="47" t="s">
        <v>416</v>
      </c>
      <c r="E18" s="51">
        <v>0.375</v>
      </c>
      <c r="F18" s="49">
        <v>0.31777099999999997</v>
      </c>
      <c r="G18" s="49">
        <f t="shared" si="0"/>
        <v>5.722900000000003E-2</v>
      </c>
      <c r="J18" s="139"/>
      <c r="K18" s="21"/>
      <c r="L18" s="21"/>
      <c r="M18" s="21"/>
    </row>
    <row r="19" spans="1:13" ht="22.5" x14ac:dyDescent="0.25">
      <c r="A19" s="108" t="s">
        <v>177</v>
      </c>
      <c r="B19" s="42" t="s">
        <v>432</v>
      </c>
      <c r="C19" s="55" t="s">
        <v>456</v>
      </c>
      <c r="D19" s="47" t="s">
        <v>418</v>
      </c>
      <c r="E19" s="50">
        <v>3.6999999999999998E-2</v>
      </c>
      <c r="F19" s="49">
        <v>2.5492999999999998E-2</v>
      </c>
      <c r="G19" s="49">
        <f t="shared" si="0"/>
        <v>1.1507E-2</v>
      </c>
      <c r="J19" s="137"/>
      <c r="K19" s="21"/>
      <c r="L19" s="21"/>
      <c r="M19" s="21"/>
    </row>
    <row r="20" spans="1:13" ht="22.5" x14ac:dyDescent="0.25">
      <c r="A20" s="108" t="s">
        <v>177</v>
      </c>
      <c r="B20" s="42" t="s">
        <v>433</v>
      </c>
      <c r="C20" s="55" t="s">
        <v>457</v>
      </c>
      <c r="D20" s="47" t="s">
        <v>418</v>
      </c>
      <c r="E20" s="50">
        <v>4.9000000000000002E-2</v>
      </c>
      <c r="F20" s="49">
        <v>4.0844999999999999E-2</v>
      </c>
      <c r="G20" s="49">
        <f t="shared" si="0"/>
        <v>8.1550000000000025E-3</v>
      </c>
      <c r="J20" s="137"/>
      <c r="K20" s="21"/>
      <c r="L20" s="21"/>
      <c r="M20" s="21"/>
    </row>
    <row r="21" spans="1:13" ht="22.5" x14ac:dyDescent="0.25">
      <c r="A21" s="108" t="s">
        <v>177</v>
      </c>
      <c r="B21" s="42" t="s">
        <v>434</v>
      </c>
      <c r="C21" s="55" t="s">
        <v>458</v>
      </c>
      <c r="D21" s="47" t="s">
        <v>418</v>
      </c>
      <c r="E21" s="50">
        <v>0.03</v>
      </c>
      <c r="F21" s="49">
        <v>2.2057E-2</v>
      </c>
      <c r="G21" s="49">
        <f t="shared" si="0"/>
        <v>7.9429999999999987E-3</v>
      </c>
      <c r="J21" s="137"/>
      <c r="K21" s="21"/>
      <c r="L21" s="21"/>
      <c r="M21" s="21"/>
    </row>
    <row r="22" spans="1:13" x14ac:dyDescent="0.25">
      <c r="A22" s="108" t="s">
        <v>7</v>
      </c>
      <c r="B22" s="42" t="s">
        <v>435</v>
      </c>
      <c r="C22" s="55" t="s">
        <v>459</v>
      </c>
      <c r="D22" s="47" t="s">
        <v>419</v>
      </c>
      <c r="E22" s="50">
        <v>1.24E-2</v>
      </c>
      <c r="F22" s="49">
        <v>3.6099999999999999E-3</v>
      </c>
      <c r="G22" s="49">
        <f t="shared" si="0"/>
        <v>8.7899999999999992E-3</v>
      </c>
      <c r="J22" s="137"/>
      <c r="K22" s="21"/>
      <c r="L22" s="21"/>
      <c r="M22" s="21"/>
    </row>
    <row r="23" spans="1:13" ht="21" x14ac:dyDescent="0.25">
      <c r="A23" s="108" t="s">
        <v>177</v>
      </c>
      <c r="B23" s="42" t="s">
        <v>436</v>
      </c>
      <c r="C23" s="53" t="s">
        <v>460</v>
      </c>
      <c r="D23" s="47" t="s">
        <v>418</v>
      </c>
      <c r="E23" s="50">
        <v>0</v>
      </c>
      <c r="F23" s="52">
        <v>0</v>
      </c>
      <c r="G23" s="49">
        <f t="shared" si="0"/>
        <v>0</v>
      </c>
      <c r="J23" s="137"/>
      <c r="K23" s="21"/>
      <c r="L23" s="21"/>
      <c r="M23" s="21"/>
    </row>
    <row r="24" spans="1:13" x14ac:dyDescent="0.25">
      <c r="A24" s="108" t="s">
        <v>343</v>
      </c>
      <c r="B24" s="42" t="s">
        <v>437</v>
      </c>
      <c r="C24" s="55" t="s">
        <v>346</v>
      </c>
      <c r="D24" s="47" t="s">
        <v>416</v>
      </c>
      <c r="E24" s="50">
        <v>0.4</v>
      </c>
      <c r="F24" s="49">
        <v>0.35088099999999989</v>
      </c>
      <c r="G24" s="49">
        <f t="shared" si="0"/>
        <v>4.9119000000000135E-2</v>
      </c>
      <c r="J24" s="137"/>
      <c r="K24" s="21"/>
      <c r="L24" s="21"/>
      <c r="M24" s="21"/>
    </row>
    <row r="25" spans="1:13" ht="33.75" x14ac:dyDescent="0.25">
      <c r="A25" s="108" t="s">
        <v>177</v>
      </c>
      <c r="B25" s="42" t="s">
        <v>438</v>
      </c>
      <c r="C25" s="55" t="s">
        <v>461</v>
      </c>
      <c r="D25" s="47" t="s">
        <v>418</v>
      </c>
      <c r="E25" s="50">
        <v>2.7E-2</v>
      </c>
      <c r="F25" s="49">
        <v>2.3872000000000004E-2</v>
      </c>
      <c r="G25" s="49">
        <f t="shared" si="0"/>
        <v>3.1279999999999954E-3</v>
      </c>
      <c r="J25" s="137"/>
      <c r="K25" s="21"/>
      <c r="L25" s="21"/>
      <c r="M25" s="21"/>
    </row>
    <row r="26" spans="1:13" ht="22.5" x14ac:dyDescent="0.25">
      <c r="A26" s="108" t="s">
        <v>177</v>
      </c>
      <c r="B26" s="42" t="s">
        <v>439</v>
      </c>
      <c r="C26" s="55" t="s">
        <v>462</v>
      </c>
      <c r="D26" s="47" t="s">
        <v>418</v>
      </c>
      <c r="E26" s="50">
        <v>2.5000000000000001E-2</v>
      </c>
      <c r="F26" s="49">
        <v>2.5570000000000002E-2</v>
      </c>
      <c r="G26" s="49">
        <f t="shared" si="0"/>
        <v>-5.7000000000000106E-4</v>
      </c>
      <c r="J26" s="137"/>
      <c r="K26" s="21"/>
      <c r="L26" s="21"/>
      <c r="M26" s="21"/>
    </row>
    <row r="27" spans="1:13" ht="33.75" x14ac:dyDescent="0.25">
      <c r="A27" s="108" t="s">
        <v>7</v>
      </c>
      <c r="B27" s="42" t="s">
        <v>440</v>
      </c>
      <c r="C27" s="55" t="s">
        <v>463</v>
      </c>
      <c r="D27" s="47" t="s">
        <v>418</v>
      </c>
      <c r="E27" s="50">
        <v>1.9699999999999999E-2</v>
      </c>
      <c r="F27" s="49">
        <v>1.7581000000000003E-2</v>
      </c>
      <c r="G27" s="49">
        <f t="shared" si="0"/>
        <v>2.1189999999999959E-3</v>
      </c>
      <c r="J27" s="137"/>
      <c r="K27" s="21"/>
      <c r="L27" s="21"/>
      <c r="M27" s="21"/>
    </row>
    <row r="28" spans="1:13" ht="22.5" x14ac:dyDescent="0.25">
      <c r="A28" s="108" t="s">
        <v>7</v>
      </c>
      <c r="B28" s="42" t="s">
        <v>441</v>
      </c>
      <c r="C28" s="55" t="s">
        <v>174</v>
      </c>
      <c r="D28" s="47" t="s">
        <v>419</v>
      </c>
      <c r="E28" s="50">
        <v>7.0000000000000001E-3</v>
      </c>
      <c r="F28" s="49">
        <v>5.2209999999999991E-3</v>
      </c>
      <c r="G28" s="49">
        <f t="shared" si="0"/>
        <v>1.7790000000000011E-3</v>
      </c>
      <c r="J28" s="137"/>
      <c r="K28" s="21"/>
      <c r="L28" s="21"/>
      <c r="M28" s="21"/>
    </row>
    <row r="29" spans="1:13" ht="33.75" x14ac:dyDescent="0.25">
      <c r="A29" s="108" t="s">
        <v>177</v>
      </c>
      <c r="B29" s="42" t="s">
        <v>442</v>
      </c>
      <c r="C29" s="55" t="s">
        <v>175</v>
      </c>
      <c r="D29" s="47" t="s">
        <v>418</v>
      </c>
      <c r="E29" s="50">
        <v>2.3179999999999999E-2</v>
      </c>
      <c r="F29" s="49">
        <v>2.5465000000000008E-2</v>
      </c>
      <c r="G29" s="49">
        <f t="shared" si="0"/>
        <v>-2.2850000000000092E-3</v>
      </c>
      <c r="J29" s="137"/>
      <c r="K29" s="21"/>
      <c r="L29" s="21"/>
      <c r="M29" s="21"/>
    </row>
    <row r="30" spans="1:13" ht="33.75" x14ac:dyDescent="0.25">
      <c r="A30" s="108" t="s">
        <v>7</v>
      </c>
      <c r="B30" s="42" t="s">
        <v>443</v>
      </c>
      <c r="C30" s="55" t="s">
        <v>464</v>
      </c>
      <c r="D30" s="47" t="s">
        <v>416</v>
      </c>
      <c r="E30" s="50">
        <v>0.35000000000000003</v>
      </c>
      <c r="F30" s="49">
        <v>0.23712200000000005</v>
      </c>
      <c r="G30" s="49">
        <f t="shared" si="0"/>
        <v>0.11287799999999998</v>
      </c>
      <c r="J30" s="137"/>
      <c r="K30" s="21"/>
      <c r="L30" s="21"/>
      <c r="M30" s="21"/>
    </row>
    <row r="31" spans="1:13" ht="33.75" x14ac:dyDescent="0.25">
      <c r="A31" s="108" t="s">
        <v>176</v>
      </c>
      <c r="B31" s="42" t="s">
        <v>444</v>
      </c>
      <c r="C31" s="55" t="s">
        <v>465</v>
      </c>
      <c r="D31" s="47" t="s">
        <v>416</v>
      </c>
      <c r="E31" s="50">
        <v>0.3</v>
      </c>
      <c r="F31" s="49">
        <v>0.15910400000000002</v>
      </c>
      <c r="G31" s="49">
        <f t="shared" si="0"/>
        <v>0.14089599999999997</v>
      </c>
      <c r="J31" s="137"/>
      <c r="K31" s="21"/>
      <c r="L31" s="21"/>
      <c r="M31" s="21"/>
    </row>
    <row r="32" spans="1:13" ht="33.75" x14ac:dyDescent="0.25">
      <c r="A32" s="108" t="s">
        <v>176</v>
      </c>
      <c r="B32" s="42" t="s">
        <v>445</v>
      </c>
      <c r="C32" s="55" t="s">
        <v>466</v>
      </c>
      <c r="D32" s="47" t="s">
        <v>418</v>
      </c>
      <c r="E32" s="50">
        <v>6.3E-2</v>
      </c>
      <c r="F32" s="49">
        <v>4.4729999999999992E-2</v>
      </c>
      <c r="G32" s="49">
        <f t="shared" si="0"/>
        <v>1.8270000000000008E-2</v>
      </c>
      <c r="J32" s="137"/>
      <c r="K32" s="21"/>
      <c r="L32" s="21"/>
      <c r="M32" s="21"/>
    </row>
    <row r="33" spans="1:14" s="22" customFormat="1" ht="22.5" x14ac:dyDescent="0.25">
      <c r="A33" s="108" t="s">
        <v>177</v>
      </c>
      <c r="B33" s="42" t="s">
        <v>446</v>
      </c>
      <c r="C33" s="55" t="s">
        <v>467</v>
      </c>
      <c r="D33" s="47" t="s">
        <v>418</v>
      </c>
      <c r="E33" s="50">
        <v>7.0000000000000001E-3</v>
      </c>
      <c r="F33" s="49">
        <v>6.0550000000000005E-3</v>
      </c>
      <c r="G33" s="49">
        <f t="shared" si="0"/>
        <v>9.4499999999999966E-4</v>
      </c>
      <c r="J33" s="137"/>
      <c r="K33" s="21"/>
      <c r="L33" s="21"/>
      <c r="M33" s="140"/>
      <c r="N33" s="4"/>
    </row>
    <row r="34" spans="1:14" ht="22.5" x14ac:dyDescent="0.25">
      <c r="A34" s="108" t="s">
        <v>7</v>
      </c>
      <c r="B34" s="42" t="s">
        <v>447</v>
      </c>
      <c r="C34" s="55" t="s">
        <v>468</v>
      </c>
      <c r="D34" s="47" t="s">
        <v>419</v>
      </c>
      <c r="E34" s="50">
        <v>1.1699999999999999E-2</v>
      </c>
      <c r="F34" s="56">
        <v>8.6229999999999987E-3</v>
      </c>
      <c r="G34" s="49">
        <f t="shared" si="0"/>
        <v>3.0769999999999999E-3</v>
      </c>
      <c r="J34" s="137"/>
      <c r="K34" s="21"/>
      <c r="L34" s="21"/>
      <c r="M34" s="21"/>
    </row>
    <row r="35" spans="1:14" ht="22.5" x14ac:dyDescent="0.25">
      <c r="A35" s="108" t="s">
        <v>7</v>
      </c>
      <c r="B35" s="42" t="s">
        <v>448</v>
      </c>
      <c r="C35" s="55" t="s">
        <v>468</v>
      </c>
      <c r="D35" s="47" t="s">
        <v>419</v>
      </c>
      <c r="E35" s="50">
        <v>8.199999999999999E-3</v>
      </c>
      <c r="F35" s="56">
        <v>8.9050000000000032E-3</v>
      </c>
      <c r="G35" s="49">
        <f t="shared" si="0"/>
        <v>-7.0500000000000423E-4</v>
      </c>
      <c r="J35" s="137"/>
      <c r="K35" s="21"/>
      <c r="L35" s="21"/>
      <c r="M35" s="21"/>
    </row>
    <row r="36" spans="1:14" ht="22.5" x14ac:dyDescent="0.25">
      <c r="A36" s="108" t="s">
        <v>7</v>
      </c>
      <c r="B36" s="42" t="s">
        <v>449</v>
      </c>
      <c r="C36" s="55" t="s">
        <v>468</v>
      </c>
      <c r="D36" s="47" t="s">
        <v>419</v>
      </c>
      <c r="E36" s="50">
        <v>8.0999999999999996E-3</v>
      </c>
      <c r="F36" s="56">
        <v>6.4540000000000005E-3</v>
      </c>
      <c r="G36" s="49">
        <f t="shared" si="0"/>
        <v>1.645999999999999E-3</v>
      </c>
      <c r="J36" s="137"/>
      <c r="K36" s="21"/>
      <c r="L36" s="21"/>
      <c r="M36" s="21"/>
    </row>
    <row r="37" spans="1:14" x14ac:dyDescent="0.25">
      <c r="A37" s="108" t="s">
        <v>343</v>
      </c>
      <c r="B37" s="78" t="s">
        <v>450</v>
      </c>
      <c r="C37" s="78" t="s">
        <v>469</v>
      </c>
      <c r="D37" s="90" t="s">
        <v>418</v>
      </c>
      <c r="E37" s="46">
        <v>1.9E-2</v>
      </c>
      <c r="F37" s="46">
        <v>9.2499999999999995E-3</v>
      </c>
      <c r="G37" s="49">
        <f t="shared" si="0"/>
        <v>9.75E-3</v>
      </c>
      <c r="J37" s="137"/>
      <c r="K37" s="21"/>
      <c r="L37" s="21"/>
      <c r="M37" s="21"/>
    </row>
    <row r="38" spans="1:14" ht="22.5" x14ac:dyDescent="0.25">
      <c r="A38" s="103" t="s">
        <v>7</v>
      </c>
      <c r="B38" s="88" t="s">
        <v>451</v>
      </c>
      <c r="C38" s="88" t="s">
        <v>344</v>
      </c>
      <c r="D38" s="73" t="s">
        <v>416</v>
      </c>
      <c r="E38" s="84">
        <v>0.28999999999999998</v>
      </c>
      <c r="F38" s="84">
        <v>0.20459999999999989</v>
      </c>
      <c r="G38" s="49">
        <f t="shared" si="0"/>
        <v>8.5400000000000087E-2</v>
      </c>
      <c r="J38" s="137"/>
      <c r="K38" s="21"/>
      <c r="L38" s="21"/>
      <c r="M38" s="21"/>
    </row>
    <row r="39" spans="1:14" ht="22.5" x14ac:dyDescent="0.25">
      <c r="A39" s="103" t="s">
        <v>7</v>
      </c>
      <c r="B39" s="88" t="s">
        <v>452</v>
      </c>
      <c r="C39" s="88" t="s">
        <v>345</v>
      </c>
      <c r="D39" s="73" t="s">
        <v>418</v>
      </c>
      <c r="E39" s="84">
        <v>0.13237000000000002</v>
      </c>
      <c r="F39" s="84">
        <v>0.12058700000000003</v>
      </c>
      <c r="G39" s="49">
        <f t="shared" si="0"/>
        <v>1.1782999999999988E-2</v>
      </c>
      <c r="J39" s="137"/>
      <c r="K39" s="21"/>
      <c r="L39" s="21"/>
      <c r="M39" s="21"/>
    </row>
    <row r="40" spans="1:14" ht="21" x14ac:dyDescent="0.25">
      <c r="A40" s="108" t="s">
        <v>176</v>
      </c>
      <c r="B40" s="88" t="s">
        <v>477</v>
      </c>
      <c r="C40" s="88" t="s">
        <v>478</v>
      </c>
      <c r="D40" s="73" t="s">
        <v>418</v>
      </c>
      <c r="E40" s="84">
        <v>1.7000000000000001E-2</v>
      </c>
      <c r="F40" s="84">
        <v>1.2337999999999995E-2</v>
      </c>
      <c r="G40" s="49">
        <f t="shared" ref="G40" si="1">E40-F40</f>
        <v>4.6620000000000064E-3</v>
      </c>
      <c r="J40" s="137"/>
      <c r="K40" s="21"/>
      <c r="L40" s="21"/>
      <c r="M40" s="21"/>
    </row>
    <row r="41" spans="1:14" ht="22.5" x14ac:dyDescent="0.25">
      <c r="A41" s="103" t="s">
        <v>176</v>
      </c>
      <c r="B41" s="88" t="s">
        <v>490</v>
      </c>
      <c r="C41" s="88" t="s">
        <v>479</v>
      </c>
      <c r="D41" s="73" t="s">
        <v>416</v>
      </c>
      <c r="E41" s="84">
        <v>0.129</v>
      </c>
      <c r="F41" s="84">
        <v>5.0000000000000004E-6</v>
      </c>
      <c r="G41" s="49">
        <f t="shared" si="0"/>
        <v>0.128995</v>
      </c>
      <c r="J41" s="137"/>
      <c r="K41" s="21"/>
      <c r="L41" s="21"/>
      <c r="M41" s="21"/>
    </row>
    <row r="42" spans="1:14" ht="22.5" x14ac:dyDescent="0.25">
      <c r="A42" s="103" t="s">
        <v>7</v>
      </c>
      <c r="B42" s="88" t="s">
        <v>491</v>
      </c>
      <c r="C42" s="88" t="s">
        <v>492</v>
      </c>
      <c r="D42" s="73" t="s">
        <v>418</v>
      </c>
      <c r="E42" s="84">
        <v>1.7999999999999999E-2</v>
      </c>
      <c r="F42" s="84">
        <v>5.8299999999999997E-4</v>
      </c>
      <c r="G42" s="49">
        <f t="shared" si="0"/>
        <v>1.7416999999999998E-2</v>
      </c>
      <c r="J42" s="137"/>
      <c r="K42" s="21"/>
      <c r="L42" s="21"/>
      <c r="M42" s="21"/>
    </row>
    <row r="43" spans="1:14" x14ac:dyDescent="0.25">
      <c r="A43" s="103" t="s">
        <v>7</v>
      </c>
      <c r="B43" s="88" t="s">
        <v>312</v>
      </c>
      <c r="C43" s="88" t="s">
        <v>424</v>
      </c>
      <c r="D43" s="73" t="s">
        <v>425</v>
      </c>
      <c r="E43" s="84">
        <v>0.14299999999999999</v>
      </c>
      <c r="F43" s="84">
        <v>8.5861999999999994E-2</v>
      </c>
      <c r="G43" s="49">
        <f t="shared" ref="G43" si="2">E43-F43</f>
        <v>5.7137999999999994E-2</v>
      </c>
      <c r="J43" s="136"/>
      <c r="K43" s="21"/>
      <c r="L43" s="21"/>
      <c r="M43" s="21"/>
    </row>
    <row r="44" spans="1:14" x14ac:dyDescent="0.25">
      <c r="A44" s="89" t="s">
        <v>173</v>
      </c>
      <c r="B44" s="91"/>
      <c r="C44" s="91"/>
      <c r="D44" s="91"/>
      <c r="E44" s="77">
        <f>SUM(E13:E43)</f>
        <v>16.850649999999998</v>
      </c>
      <c r="F44" s="77">
        <f>SUM(F13:F43)</f>
        <v>15.384532999999999</v>
      </c>
      <c r="G44" s="77">
        <f>SUM(G13:G43)</f>
        <v>1.4661170000000017</v>
      </c>
      <c r="J44" s="21"/>
      <c r="K44" s="21"/>
      <c r="L44" s="21"/>
      <c r="M44" s="21"/>
    </row>
    <row r="45" spans="1:14" x14ac:dyDescent="0.25">
      <c r="J45" s="21"/>
      <c r="K45" s="21"/>
      <c r="L45" s="21"/>
      <c r="M45" s="21"/>
    </row>
    <row r="46" spans="1:14" x14ac:dyDescent="0.25">
      <c r="J46" s="21"/>
      <c r="K46" s="21"/>
      <c r="L46" s="21"/>
      <c r="M46" s="21"/>
    </row>
    <row r="47" spans="1:14" x14ac:dyDescent="0.25">
      <c r="J47" s="21"/>
      <c r="K47" s="21"/>
      <c r="L47" s="21"/>
      <c r="M47" s="21"/>
    </row>
    <row r="48" spans="1:14" x14ac:dyDescent="0.25">
      <c r="J48" s="21"/>
      <c r="K48" s="21"/>
      <c r="L48" s="21"/>
      <c r="M48" s="21"/>
    </row>
    <row r="49" spans="10:13" x14ac:dyDescent="0.25">
      <c r="J49" s="21"/>
      <c r="K49" s="21"/>
      <c r="L49" s="21"/>
      <c r="M49" s="21"/>
    </row>
    <row r="855" spans="1:7" x14ac:dyDescent="0.25">
      <c r="A855" s="2"/>
      <c r="B855" s="2"/>
      <c r="C855" s="3"/>
      <c r="D855" s="2"/>
      <c r="E855" s="2"/>
      <c r="F855" s="2"/>
      <c r="G855" s="12"/>
    </row>
    <row r="856" spans="1:7" x14ac:dyDescent="0.25">
      <c r="A856" s="2"/>
      <c r="B856" s="2"/>
      <c r="C856" s="3"/>
      <c r="D856" s="2"/>
      <c r="E856" s="2"/>
      <c r="F856" s="2"/>
      <c r="G856" s="12"/>
    </row>
    <row r="857" spans="1:7" x14ac:dyDescent="0.25">
      <c r="A857" s="2"/>
      <c r="B857" s="2"/>
      <c r="C857" s="3"/>
      <c r="D857" s="2"/>
      <c r="E857" s="2"/>
      <c r="F857" s="2"/>
      <c r="G857" s="12"/>
    </row>
    <row r="858" spans="1:7" x14ac:dyDescent="0.25">
      <c r="A858" s="2"/>
      <c r="B858" s="2"/>
      <c r="C858" s="3"/>
      <c r="D858" s="2"/>
      <c r="E858" s="2"/>
      <c r="F858" s="2"/>
      <c r="G858" s="12"/>
    </row>
    <row r="859" spans="1:7" x14ac:dyDescent="0.25">
      <c r="A859" s="2"/>
      <c r="B859" s="2"/>
      <c r="C859" s="3"/>
      <c r="D859" s="2"/>
      <c r="E859" s="2"/>
      <c r="F859" s="2"/>
      <c r="G859" s="12"/>
    </row>
    <row r="860" spans="1:7" x14ac:dyDescent="0.25">
      <c r="A860" s="2"/>
      <c r="B860" s="2"/>
      <c r="C860" s="3"/>
      <c r="D860" s="2"/>
      <c r="E860" s="2"/>
      <c r="F860" s="2"/>
      <c r="G860" s="12"/>
    </row>
    <row r="861" spans="1:7" x14ac:dyDescent="0.25">
      <c r="A861" s="2"/>
      <c r="B861" s="2"/>
      <c r="C861" s="3"/>
      <c r="D861" s="2"/>
      <c r="E861" s="2"/>
      <c r="F861" s="2"/>
      <c r="G861" s="12"/>
    </row>
    <row r="862" spans="1:7" x14ac:dyDescent="0.25">
      <c r="A862" s="2"/>
      <c r="B862" s="2"/>
      <c r="C862" s="3"/>
      <c r="D862" s="2"/>
      <c r="E862" s="2"/>
      <c r="F862" s="2"/>
      <c r="G862" s="12"/>
    </row>
    <row r="863" spans="1:7" x14ac:dyDescent="0.25">
      <c r="A863" s="2"/>
      <c r="B863" s="2"/>
      <c r="C863" s="3"/>
      <c r="D863" s="2"/>
      <c r="E863" s="2"/>
      <c r="F863" s="2"/>
      <c r="G863" s="12"/>
    </row>
    <row r="864" spans="1:7" x14ac:dyDescent="0.25">
      <c r="A864" s="2"/>
      <c r="B864" s="2"/>
      <c r="C864" s="3"/>
      <c r="D864" s="2"/>
      <c r="E864" s="2"/>
      <c r="F864" s="2"/>
      <c r="G864" s="12"/>
    </row>
    <row r="865" spans="1:7" x14ac:dyDescent="0.25">
      <c r="A865" s="2"/>
      <c r="B865" s="2"/>
      <c r="C865" s="3"/>
      <c r="D865" s="2"/>
      <c r="E865" s="2"/>
      <c r="F865" s="2"/>
      <c r="G865" s="12"/>
    </row>
    <row r="866" spans="1:7" x14ac:dyDescent="0.25">
      <c r="A866" s="2"/>
      <c r="B866" s="2"/>
      <c r="C866" s="3"/>
      <c r="D866" s="2"/>
      <c r="E866" s="2"/>
      <c r="F866" s="2"/>
      <c r="G866" s="12"/>
    </row>
    <row r="867" spans="1:7" x14ac:dyDescent="0.25">
      <c r="A867" s="2"/>
      <c r="B867" s="2"/>
      <c r="C867" s="3"/>
      <c r="D867" s="2"/>
      <c r="E867" s="2"/>
      <c r="F867" s="2"/>
      <c r="G867" s="12"/>
    </row>
    <row r="868" spans="1:7" x14ac:dyDescent="0.25">
      <c r="A868" s="2"/>
      <c r="B868" s="2"/>
      <c r="C868" s="3"/>
      <c r="D868" s="2"/>
      <c r="E868" s="2"/>
      <c r="F868" s="2"/>
      <c r="G868" s="12"/>
    </row>
    <row r="869" spans="1:7" x14ac:dyDescent="0.25">
      <c r="A869" s="2"/>
      <c r="B869" s="2"/>
      <c r="C869" s="3"/>
      <c r="D869" s="2"/>
      <c r="E869" s="2"/>
      <c r="F869" s="2"/>
      <c r="G869" s="12"/>
    </row>
    <row r="870" spans="1:7" x14ac:dyDescent="0.25">
      <c r="A870" s="2"/>
      <c r="B870" s="2"/>
      <c r="C870" s="3"/>
      <c r="D870" s="2"/>
      <c r="E870" s="2"/>
      <c r="F870" s="2"/>
      <c r="G870" s="12"/>
    </row>
    <row r="871" spans="1:7" x14ac:dyDescent="0.25">
      <c r="A871" s="2"/>
      <c r="B871" s="2"/>
      <c r="C871" s="3"/>
      <c r="D871" s="2"/>
      <c r="E871" s="2"/>
      <c r="F871" s="2"/>
      <c r="G871" s="12"/>
    </row>
    <row r="872" spans="1:7" x14ac:dyDescent="0.25">
      <c r="A872" s="2"/>
      <c r="B872" s="2"/>
      <c r="C872" s="3"/>
      <c r="D872" s="2"/>
      <c r="E872" s="2"/>
      <c r="F872" s="2"/>
      <c r="G872" s="12"/>
    </row>
    <row r="873" spans="1:7" x14ac:dyDescent="0.25">
      <c r="A873" s="2"/>
      <c r="B873" s="2"/>
      <c r="C873" s="3"/>
      <c r="D873" s="2"/>
      <c r="E873" s="2"/>
      <c r="F873" s="2"/>
      <c r="G873" s="12"/>
    </row>
    <row r="874" spans="1:7" x14ac:dyDescent="0.25">
      <c r="A874" s="2"/>
      <c r="B874" s="2"/>
      <c r="C874" s="3"/>
      <c r="D874" s="2"/>
      <c r="E874" s="2"/>
      <c r="F874" s="2"/>
      <c r="G874" s="12"/>
    </row>
    <row r="875" spans="1:7" x14ac:dyDescent="0.25">
      <c r="A875" s="2"/>
      <c r="B875" s="2"/>
      <c r="C875" s="3"/>
      <c r="D875" s="2"/>
      <c r="E875" s="2"/>
      <c r="F875" s="2"/>
      <c r="G875" s="12"/>
    </row>
    <row r="876" spans="1:7" x14ac:dyDescent="0.25">
      <c r="A876" s="2"/>
      <c r="B876" s="2"/>
      <c r="C876" s="3"/>
      <c r="D876" s="2"/>
      <c r="E876" s="2"/>
      <c r="F876" s="2"/>
      <c r="G876" s="12"/>
    </row>
    <row r="877" spans="1:7" x14ac:dyDescent="0.25">
      <c r="A877" s="2"/>
      <c r="B877" s="2"/>
      <c r="C877" s="3"/>
      <c r="D877" s="2"/>
      <c r="E877" s="2"/>
      <c r="F877" s="2"/>
      <c r="G877" s="12"/>
    </row>
    <row r="878" spans="1:7" x14ac:dyDescent="0.25">
      <c r="A878" s="2"/>
      <c r="B878" s="2"/>
      <c r="C878" s="3"/>
      <c r="D878" s="2"/>
      <c r="E878" s="2"/>
      <c r="F878" s="2"/>
      <c r="G878" s="12"/>
    </row>
    <row r="879" spans="1:7" x14ac:dyDescent="0.25">
      <c r="A879" s="2"/>
      <c r="B879" s="2"/>
      <c r="C879" s="3"/>
      <c r="D879" s="2"/>
      <c r="E879" s="2"/>
      <c r="F879" s="2"/>
      <c r="G879" s="12"/>
    </row>
    <row r="880" spans="1:7" x14ac:dyDescent="0.25">
      <c r="A880" s="2"/>
      <c r="B880" s="2"/>
      <c r="C880" s="3"/>
      <c r="D880" s="2"/>
      <c r="E880" s="2"/>
      <c r="F880" s="2"/>
      <c r="G880" s="12"/>
    </row>
    <row r="881" spans="1:7" x14ac:dyDescent="0.25">
      <c r="A881" s="2"/>
      <c r="B881" s="2"/>
      <c r="C881" s="3"/>
      <c r="D881" s="2"/>
      <c r="E881" s="2"/>
      <c r="F881" s="2"/>
      <c r="G881" s="12"/>
    </row>
    <row r="882" spans="1:7" x14ac:dyDescent="0.25">
      <c r="A882" s="2"/>
      <c r="B882" s="2"/>
      <c r="C882" s="3"/>
      <c r="D882" s="2"/>
      <c r="E882" s="2"/>
      <c r="F882" s="2"/>
      <c r="G882" s="12"/>
    </row>
    <row r="883" spans="1:7" x14ac:dyDescent="0.25">
      <c r="A883" s="2"/>
      <c r="B883" s="2"/>
      <c r="C883" s="3"/>
      <c r="D883" s="2"/>
      <c r="E883" s="2"/>
      <c r="F883" s="2"/>
      <c r="G883" s="12"/>
    </row>
    <row r="884" spans="1:7" x14ac:dyDescent="0.25">
      <c r="A884" s="2"/>
      <c r="B884" s="2"/>
      <c r="C884" s="3"/>
      <c r="D884" s="2"/>
      <c r="E884" s="2"/>
      <c r="F884" s="2"/>
      <c r="G884" s="12"/>
    </row>
    <row r="885" spans="1:7" x14ac:dyDescent="0.25">
      <c r="A885" s="2"/>
      <c r="B885" s="2"/>
      <c r="C885" s="3"/>
      <c r="D885" s="2"/>
      <c r="E885" s="2"/>
      <c r="F885" s="2"/>
      <c r="G885" s="12"/>
    </row>
    <row r="886" spans="1:7" x14ac:dyDescent="0.25">
      <c r="A886" s="2"/>
      <c r="B886" s="2"/>
      <c r="C886" s="3"/>
      <c r="D886" s="2"/>
      <c r="E886" s="2"/>
      <c r="F886" s="2"/>
      <c r="G886" s="12"/>
    </row>
    <row r="887" spans="1:7" x14ac:dyDescent="0.25">
      <c r="A887" s="2"/>
      <c r="B887" s="2"/>
      <c r="C887" s="3"/>
      <c r="D887" s="2"/>
      <c r="E887" s="2"/>
      <c r="F887" s="2"/>
      <c r="G887" s="12"/>
    </row>
    <row r="888" spans="1:7" x14ac:dyDescent="0.25">
      <c r="A888" s="2"/>
      <c r="B888" s="2"/>
      <c r="C888" s="3"/>
      <c r="D888" s="2"/>
      <c r="E888" s="2"/>
      <c r="F888" s="2"/>
      <c r="G888" s="12"/>
    </row>
    <row r="889" spans="1:7" x14ac:dyDescent="0.25">
      <c r="A889" s="2"/>
      <c r="B889" s="2"/>
      <c r="C889" s="3"/>
      <c r="D889" s="2"/>
      <c r="E889" s="2"/>
      <c r="F889" s="2"/>
      <c r="G889" s="12"/>
    </row>
    <row r="890" spans="1:7" x14ac:dyDescent="0.25">
      <c r="A890" s="2"/>
      <c r="B890" s="2"/>
      <c r="C890" s="3"/>
      <c r="D890" s="2"/>
      <c r="E890" s="2"/>
      <c r="F890" s="2"/>
      <c r="G890" s="12"/>
    </row>
    <row r="891" spans="1:7" x14ac:dyDescent="0.25">
      <c r="A891" s="2"/>
      <c r="B891" s="2"/>
      <c r="C891" s="3"/>
      <c r="D891" s="2"/>
      <c r="E891" s="2"/>
      <c r="F891" s="2"/>
      <c r="G891" s="12"/>
    </row>
    <row r="892" spans="1:7" x14ac:dyDescent="0.25">
      <c r="A892" s="2"/>
      <c r="B892" s="2"/>
      <c r="C892" s="3"/>
      <c r="D892" s="2"/>
      <c r="E892" s="2"/>
      <c r="F892" s="2"/>
      <c r="G892" s="12"/>
    </row>
    <row r="893" spans="1:7" x14ac:dyDescent="0.25">
      <c r="A893" s="2"/>
      <c r="B893" s="2"/>
      <c r="C893" s="3"/>
      <c r="D893" s="2"/>
      <c r="E893" s="2"/>
      <c r="F893" s="2"/>
      <c r="G893" s="12"/>
    </row>
    <row r="894" spans="1:7" x14ac:dyDescent="0.25">
      <c r="A894" s="2"/>
      <c r="B894" s="2"/>
      <c r="C894" s="3"/>
      <c r="D894" s="2"/>
      <c r="E894" s="2"/>
      <c r="F894" s="2"/>
      <c r="G894" s="12"/>
    </row>
    <row r="895" spans="1:7" x14ac:dyDescent="0.25">
      <c r="A895" s="2"/>
      <c r="B895" s="2"/>
      <c r="C895" s="3"/>
      <c r="D895" s="2"/>
      <c r="E895" s="2"/>
      <c r="F895" s="2"/>
      <c r="G895" s="12"/>
    </row>
    <row r="896" spans="1:7" x14ac:dyDescent="0.25">
      <c r="A896" s="2"/>
      <c r="B896" s="2"/>
      <c r="C896" s="3"/>
      <c r="D896" s="2"/>
      <c r="E896" s="2"/>
      <c r="F896" s="2"/>
      <c r="G896" s="12"/>
    </row>
    <row r="897" spans="1:7" x14ac:dyDescent="0.25">
      <c r="A897" s="2"/>
      <c r="B897" s="2"/>
      <c r="C897" s="3"/>
      <c r="D897" s="2"/>
      <c r="E897" s="2"/>
      <c r="F897" s="2"/>
      <c r="G897" s="12"/>
    </row>
    <row r="898" spans="1:7" x14ac:dyDescent="0.25">
      <c r="A898" s="2"/>
      <c r="B898" s="2"/>
      <c r="C898" s="3"/>
      <c r="D898" s="2"/>
      <c r="E898" s="2"/>
      <c r="F898" s="2"/>
      <c r="G898" s="12"/>
    </row>
    <row r="899" spans="1:7" x14ac:dyDescent="0.25">
      <c r="A899" s="2"/>
      <c r="B899" s="2"/>
      <c r="C899" s="3"/>
      <c r="D899" s="2"/>
      <c r="E899" s="2"/>
      <c r="F899" s="2"/>
      <c r="G899" s="12"/>
    </row>
    <row r="900" spans="1:7" x14ac:dyDescent="0.25">
      <c r="A900" s="2"/>
      <c r="B900" s="2"/>
      <c r="C900" s="3"/>
      <c r="D900" s="2"/>
      <c r="E900" s="2"/>
      <c r="F900" s="2"/>
      <c r="G900" s="12"/>
    </row>
    <row r="901" spans="1:7" x14ac:dyDescent="0.25">
      <c r="A901" s="2"/>
      <c r="B901" s="2"/>
      <c r="C901" s="3"/>
      <c r="D901" s="2"/>
      <c r="E901" s="2"/>
      <c r="F901" s="2"/>
      <c r="G901" s="12"/>
    </row>
    <row r="902" spans="1:7" x14ac:dyDescent="0.25">
      <c r="A902" s="2"/>
      <c r="B902" s="2"/>
      <c r="C902" s="3"/>
      <c r="D902" s="2"/>
      <c r="E902" s="2"/>
      <c r="F902" s="2"/>
      <c r="G902" s="12"/>
    </row>
    <row r="903" spans="1:7" x14ac:dyDescent="0.25">
      <c r="A903" s="2"/>
      <c r="B903" s="2"/>
      <c r="C903" s="3"/>
      <c r="D903" s="2"/>
      <c r="E903" s="2"/>
      <c r="F903" s="2"/>
      <c r="G903" s="12"/>
    </row>
    <row r="904" spans="1:7" x14ac:dyDescent="0.25">
      <c r="A904" s="2"/>
      <c r="B904" s="2"/>
      <c r="C904" s="3"/>
      <c r="D904" s="2"/>
      <c r="E904" s="2"/>
      <c r="F904" s="2"/>
      <c r="G904" s="12"/>
    </row>
    <row r="905" spans="1:7" x14ac:dyDescent="0.25">
      <c r="A905" s="2"/>
      <c r="B905" s="2"/>
      <c r="C905" s="3"/>
      <c r="D905" s="2"/>
      <c r="E905" s="2"/>
      <c r="F905" s="2"/>
      <c r="G905" s="12"/>
    </row>
    <row r="906" spans="1:7" x14ac:dyDescent="0.25">
      <c r="A906" s="2"/>
      <c r="B906" s="2"/>
      <c r="C906" s="3"/>
      <c r="D906" s="2"/>
      <c r="E906" s="2"/>
      <c r="F906" s="2"/>
      <c r="G906" s="12"/>
    </row>
    <row r="907" spans="1:7" x14ac:dyDescent="0.25">
      <c r="A907" s="2"/>
      <c r="B907" s="2"/>
      <c r="C907" s="3"/>
      <c r="D907" s="2"/>
      <c r="E907" s="2"/>
      <c r="F907" s="2"/>
      <c r="G907" s="12"/>
    </row>
    <row r="908" spans="1:7" x14ac:dyDescent="0.25">
      <c r="A908" s="2"/>
      <c r="B908" s="2"/>
      <c r="C908" s="3"/>
      <c r="D908" s="2"/>
      <c r="E908" s="2"/>
      <c r="F908" s="2"/>
      <c r="G908" s="12"/>
    </row>
    <row r="909" spans="1:7" x14ac:dyDescent="0.25">
      <c r="A909" s="2"/>
      <c r="B909" s="2"/>
      <c r="C909" s="3"/>
      <c r="D909" s="2"/>
      <c r="E909" s="2"/>
      <c r="F909" s="2"/>
      <c r="G909" s="12"/>
    </row>
    <row r="910" spans="1:7" x14ac:dyDescent="0.25">
      <c r="A910" s="2"/>
      <c r="B910" s="2"/>
      <c r="C910" s="3"/>
      <c r="D910" s="2"/>
      <c r="E910" s="2"/>
      <c r="F910" s="2"/>
      <c r="G910" s="12"/>
    </row>
    <row r="911" spans="1:7" x14ac:dyDescent="0.25">
      <c r="A911" s="2"/>
      <c r="B911" s="2"/>
      <c r="C911" s="3"/>
      <c r="D911" s="2"/>
      <c r="E911" s="2"/>
      <c r="F911" s="2"/>
      <c r="G911" s="12"/>
    </row>
    <row r="912" spans="1:7" x14ac:dyDescent="0.25">
      <c r="A912" s="2"/>
      <c r="B912" s="2"/>
      <c r="C912" s="3"/>
      <c r="D912" s="2"/>
      <c r="E912" s="2"/>
      <c r="F912" s="2"/>
      <c r="G912" s="12"/>
    </row>
    <row r="913" spans="1:7" x14ac:dyDescent="0.25">
      <c r="A913" s="2"/>
      <c r="B913" s="2"/>
      <c r="C913" s="3"/>
      <c r="D913" s="2"/>
      <c r="E913" s="2"/>
      <c r="F913" s="2"/>
      <c r="G913" s="12"/>
    </row>
    <row r="914" spans="1:7" x14ac:dyDescent="0.25">
      <c r="A914" s="2"/>
      <c r="B914" s="2"/>
      <c r="C914" s="3"/>
      <c r="D914" s="2"/>
      <c r="E914" s="2"/>
      <c r="F914" s="2"/>
      <c r="G914" s="12"/>
    </row>
    <row r="915" spans="1:7" x14ac:dyDescent="0.25">
      <c r="A915" s="2"/>
      <c r="B915" s="2"/>
      <c r="C915" s="3"/>
      <c r="D915" s="2"/>
      <c r="E915" s="2"/>
      <c r="F915" s="2"/>
      <c r="G915" s="12"/>
    </row>
    <row r="916" spans="1:7" x14ac:dyDescent="0.25">
      <c r="A916" s="2"/>
      <c r="B916" s="2"/>
      <c r="C916" s="3"/>
      <c r="D916" s="2"/>
      <c r="E916" s="2"/>
      <c r="F916" s="2"/>
      <c r="G916" s="12"/>
    </row>
    <row r="917" spans="1:7" x14ac:dyDescent="0.25">
      <c r="A917" s="2"/>
      <c r="B917" s="2"/>
      <c r="C917" s="3"/>
      <c r="D917" s="2"/>
      <c r="E917" s="2"/>
      <c r="F917" s="2"/>
      <c r="G917" s="12"/>
    </row>
    <row r="918" spans="1:7" x14ac:dyDescent="0.25">
      <c r="A918" s="2"/>
      <c r="B918" s="2"/>
      <c r="C918" s="3"/>
      <c r="D918" s="2"/>
      <c r="E918" s="2"/>
      <c r="F918" s="2"/>
      <c r="G918" s="12"/>
    </row>
    <row r="919" spans="1:7" x14ac:dyDescent="0.25">
      <c r="A919" s="2"/>
      <c r="B919" s="2"/>
      <c r="C919" s="3"/>
      <c r="D919" s="2"/>
      <c r="E919" s="2"/>
      <c r="F919" s="2"/>
      <c r="G919" s="12"/>
    </row>
    <row r="920" spans="1:7" x14ac:dyDescent="0.25">
      <c r="A920" s="2"/>
      <c r="B920" s="2"/>
      <c r="C920" s="3"/>
      <c r="D920" s="2"/>
      <c r="E920" s="2"/>
      <c r="F920" s="2"/>
      <c r="G920" s="12"/>
    </row>
    <row r="921" spans="1:7" x14ac:dyDescent="0.25">
      <c r="A921" s="2"/>
      <c r="B921" s="2"/>
      <c r="C921" s="3"/>
      <c r="D921" s="2"/>
      <c r="E921" s="2"/>
      <c r="F921" s="2"/>
      <c r="G921" s="12"/>
    </row>
    <row r="922" spans="1:7" x14ac:dyDescent="0.25">
      <c r="A922" s="2"/>
      <c r="B922" s="2"/>
      <c r="C922" s="3"/>
      <c r="D922" s="2"/>
      <c r="E922" s="2"/>
      <c r="F922" s="2"/>
      <c r="G922" s="12"/>
    </row>
    <row r="923" spans="1:7" x14ac:dyDescent="0.25">
      <c r="A923" s="2"/>
      <c r="B923" s="2"/>
      <c r="C923" s="3"/>
      <c r="D923" s="2"/>
      <c r="E923" s="2"/>
      <c r="F923" s="2"/>
      <c r="G923" s="12"/>
    </row>
    <row r="924" spans="1:7" x14ac:dyDescent="0.25">
      <c r="A924" s="2"/>
      <c r="B924" s="2"/>
      <c r="C924" s="3"/>
      <c r="D924" s="2"/>
      <c r="E924" s="2"/>
      <c r="F924" s="2"/>
      <c r="G924" s="12"/>
    </row>
    <row r="925" spans="1:7" x14ac:dyDescent="0.25">
      <c r="A925" s="2"/>
      <c r="B925" s="2"/>
      <c r="C925" s="3"/>
      <c r="D925" s="2"/>
      <c r="E925" s="2"/>
      <c r="F925" s="2"/>
      <c r="G925" s="12"/>
    </row>
    <row r="926" spans="1:7" x14ac:dyDescent="0.25">
      <c r="A926" s="2"/>
      <c r="B926" s="2"/>
      <c r="C926" s="3"/>
      <c r="D926" s="2"/>
      <c r="E926" s="2"/>
      <c r="F926" s="2"/>
      <c r="G926" s="12"/>
    </row>
    <row r="927" spans="1:7" x14ac:dyDescent="0.25">
      <c r="A927" s="2"/>
      <c r="B927" s="2"/>
      <c r="C927" s="3"/>
      <c r="D927" s="2"/>
      <c r="E927" s="2"/>
      <c r="F927" s="2"/>
      <c r="G927" s="12"/>
    </row>
    <row r="928" spans="1:7" x14ac:dyDescent="0.25">
      <c r="A928" s="2"/>
      <c r="B928" s="2"/>
      <c r="C928" s="3"/>
      <c r="D928" s="2"/>
      <c r="E928" s="2"/>
      <c r="F928" s="2"/>
      <c r="G928" s="12"/>
    </row>
    <row r="929" spans="1:7" x14ac:dyDescent="0.25">
      <c r="A929" s="2"/>
      <c r="B929" s="2"/>
      <c r="C929" s="3"/>
      <c r="D929" s="2"/>
      <c r="E929" s="2"/>
      <c r="F929" s="2"/>
      <c r="G929" s="12"/>
    </row>
    <row r="930" spans="1:7" x14ac:dyDescent="0.25">
      <c r="A930" s="2"/>
      <c r="B930" s="2"/>
      <c r="C930" s="3"/>
      <c r="D930" s="2"/>
      <c r="E930" s="2"/>
      <c r="F930" s="2"/>
      <c r="G930" s="12"/>
    </row>
    <row r="931" spans="1:7" x14ac:dyDescent="0.25">
      <c r="A931" s="2"/>
      <c r="B931" s="2"/>
      <c r="C931" s="3"/>
      <c r="D931" s="2"/>
      <c r="E931" s="2"/>
      <c r="F931" s="2"/>
      <c r="G931" s="12"/>
    </row>
    <row r="932" spans="1:7" x14ac:dyDescent="0.25">
      <c r="A932" s="2"/>
      <c r="B932" s="2"/>
      <c r="C932" s="3"/>
      <c r="D932" s="2"/>
      <c r="E932" s="2"/>
      <c r="F932" s="2"/>
      <c r="G932" s="12"/>
    </row>
    <row r="933" spans="1:7" x14ac:dyDescent="0.25">
      <c r="A933" s="2"/>
      <c r="B933" s="2"/>
      <c r="C933" s="3"/>
      <c r="D933" s="2"/>
      <c r="E933" s="2"/>
      <c r="F933" s="2"/>
      <c r="G933" s="12"/>
    </row>
    <row r="934" spans="1:7" x14ac:dyDescent="0.25">
      <c r="A934" s="2"/>
      <c r="B934" s="2"/>
      <c r="C934" s="3"/>
      <c r="D934" s="2"/>
      <c r="E934" s="2"/>
      <c r="F934" s="2"/>
      <c r="G934" s="12"/>
    </row>
    <row r="935" spans="1:7" x14ac:dyDescent="0.25">
      <c r="A935" s="2"/>
      <c r="B935" s="2"/>
      <c r="C935" s="3"/>
      <c r="D935" s="2"/>
      <c r="E935" s="2"/>
      <c r="F935" s="2"/>
      <c r="G935" s="12"/>
    </row>
    <row r="936" spans="1:7" x14ac:dyDescent="0.25">
      <c r="A936" s="2"/>
      <c r="B936" s="2"/>
      <c r="C936" s="3"/>
      <c r="D936" s="2"/>
      <c r="E936" s="2"/>
      <c r="F936" s="2"/>
      <c r="G936" s="12"/>
    </row>
    <row r="937" spans="1:7" x14ac:dyDescent="0.25">
      <c r="A937" s="2"/>
      <c r="B937" s="2"/>
      <c r="C937" s="3"/>
      <c r="D937" s="2"/>
      <c r="E937" s="2"/>
      <c r="F937" s="2"/>
      <c r="G937" s="12"/>
    </row>
    <row r="938" spans="1:7" x14ac:dyDescent="0.25">
      <c r="A938" s="2"/>
      <c r="B938" s="2"/>
      <c r="C938" s="3"/>
      <c r="D938" s="2"/>
      <c r="E938" s="2"/>
      <c r="F938" s="2"/>
      <c r="G938" s="12"/>
    </row>
    <row r="939" spans="1:7" x14ac:dyDescent="0.25">
      <c r="A939" s="2"/>
      <c r="B939" s="2"/>
      <c r="C939" s="3"/>
      <c r="D939" s="2"/>
      <c r="E939" s="2"/>
      <c r="F939" s="2"/>
      <c r="G939" s="12"/>
    </row>
    <row r="940" spans="1:7" x14ac:dyDescent="0.25">
      <c r="A940" s="2"/>
      <c r="B940" s="2"/>
      <c r="C940" s="3"/>
      <c r="D940" s="2"/>
      <c r="E940" s="2"/>
      <c r="F940" s="2"/>
      <c r="G940" s="12"/>
    </row>
    <row r="941" spans="1:7" x14ac:dyDescent="0.25">
      <c r="A941" s="2"/>
      <c r="B941" s="2"/>
      <c r="C941" s="3"/>
      <c r="D941" s="2"/>
      <c r="E941" s="2"/>
      <c r="F941" s="2"/>
      <c r="G941" s="12"/>
    </row>
    <row r="942" spans="1:7" x14ac:dyDescent="0.25">
      <c r="A942" s="2"/>
      <c r="B942" s="2"/>
      <c r="C942" s="3"/>
      <c r="D942" s="2"/>
      <c r="E942" s="154"/>
      <c r="F942" s="2"/>
      <c r="G942" s="12"/>
    </row>
    <row r="943" spans="1:7" x14ac:dyDescent="0.25">
      <c r="A943" s="2"/>
      <c r="B943" s="2"/>
      <c r="C943" s="3"/>
      <c r="D943" s="2"/>
      <c r="E943" s="155"/>
      <c r="F943" s="2"/>
      <c r="G943" s="12"/>
    </row>
    <row r="944" spans="1:7" x14ac:dyDescent="0.25">
      <c r="A944" s="2"/>
      <c r="B944" s="2"/>
      <c r="C944" s="3"/>
      <c r="D944" s="2"/>
      <c r="E944" s="155"/>
      <c r="F944" s="2"/>
      <c r="G944" s="12"/>
    </row>
    <row r="945" spans="1:7" x14ac:dyDescent="0.25">
      <c r="A945" s="2"/>
      <c r="B945" s="2"/>
      <c r="C945" s="3"/>
      <c r="D945" s="2"/>
      <c r="E945" s="155"/>
      <c r="F945" s="2"/>
      <c r="G945" s="12"/>
    </row>
    <row r="946" spans="1:7" x14ac:dyDescent="0.25">
      <c r="A946" s="2"/>
      <c r="B946" s="2"/>
      <c r="C946" s="3"/>
      <c r="D946" s="2"/>
      <c r="E946" s="155"/>
      <c r="F946" s="2"/>
      <c r="G946" s="12"/>
    </row>
    <row r="947" spans="1:7" x14ac:dyDescent="0.25">
      <c r="A947" s="2"/>
      <c r="B947" s="2"/>
      <c r="C947" s="3"/>
      <c r="D947" s="2"/>
      <c r="E947" s="155"/>
      <c r="F947" s="2"/>
      <c r="G947" s="12"/>
    </row>
    <row r="948" spans="1:7" x14ac:dyDescent="0.25">
      <c r="A948" s="2"/>
      <c r="B948" s="2"/>
      <c r="C948" s="3"/>
      <c r="D948" s="2"/>
      <c r="E948" s="155"/>
      <c r="F948" s="2"/>
      <c r="G948" s="12"/>
    </row>
    <row r="949" spans="1:7" x14ac:dyDescent="0.25">
      <c r="A949" s="2"/>
      <c r="B949" s="2"/>
      <c r="C949" s="3"/>
      <c r="D949" s="2"/>
      <c r="E949" s="155"/>
      <c r="F949" s="2"/>
      <c r="G949" s="12"/>
    </row>
    <row r="950" spans="1:7" x14ac:dyDescent="0.25">
      <c r="A950" s="2"/>
      <c r="B950" s="2"/>
      <c r="C950" s="3"/>
      <c r="D950" s="2"/>
      <c r="E950" s="156"/>
      <c r="F950" s="2"/>
      <c r="G950" s="12"/>
    </row>
    <row r="951" spans="1:7" x14ac:dyDescent="0.25">
      <c r="A951" s="2"/>
      <c r="B951" s="2"/>
      <c r="C951" s="3"/>
      <c r="D951" s="2"/>
      <c r="E951" s="2"/>
      <c r="F951" s="2"/>
      <c r="G951" s="12"/>
    </row>
    <row r="952" spans="1:7" x14ac:dyDescent="0.25">
      <c r="A952" s="2"/>
      <c r="B952" s="2"/>
      <c r="C952" s="3"/>
      <c r="D952" s="2"/>
      <c r="E952" s="2"/>
      <c r="F952" s="2"/>
      <c r="G952" s="12"/>
    </row>
    <row r="953" spans="1:7" x14ac:dyDescent="0.25">
      <c r="A953" s="2"/>
      <c r="B953" s="2"/>
      <c r="C953" s="3"/>
      <c r="D953" s="2"/>
      <c r="E953" s="2"/>
      <c r="F953" s="2"/>
      <c r="G953" s="12"/>
    </row>
    <row r="954" spans="1:7" x14ac:dyDescent="0.25">
      <c r="A954" s="2"/>
      <c r="B954" s="2"/>
      <c r="C954" s="3"/>
      <c r="D954" s="2"/>
      <c r="E954" s="2"/>
      <c r="F954" s="2"/>
      <c r="G954" s="12"/>
    </row>
    <row r="955" spans="1:7" x14ac:dyDescent="0.25">
      <c r="A955" s="2"/>
      <c r="B955" s="2"/>
      <c r="C955" s="3"/>
      <c r="D955" s="2"/>
      <c r="E955" s="2"/>
      <c r="F955" s="2"/>
      <c r="G955" s="12"/>
    </row>
    <row r="956" spans="1:7" x14ac:dyDescent="0.25">
      <c r="A956" s="2"/>
      <c r="B956" s="2"/>
      <c r="C956" s="3"/>
      <c r="D956" s="2"/>
      <c r="E956" s="2"/>
      <c r="F956" s="2"/>
      <c r="G956" s="12"/>
    </row>
    <row r="957" spans="1:7" x14ac:dyDescent="0.25">
      <c r="A957" s="2"/>
      <c r="B957" s="2"/>
      <c r="C957" s="3"/>
      <c r="D957" s="2"/>
      <c r="E957" s="2"/>
      <c r="F957" s="2"/>
      <c r="G957" s="12"/>
    </row>
    <row r="958" spans="1:7" x14ac:dyDescent="0.25">
      <c r="A958" s="2"/>
      <c r="B958" s="2"/>
      <c r="C958" s="3"/>
      <c r="D958" s="2"/>
      <c r="E958" s="2"/>
      <c r="F958" s="2"/>
      <c r="G958" s="12"/>
    </row>
    <row r="959" spans="1:7" x14ac:dyDescent="0.25">
      <c r="A959" s="2"/>
      <c r="B959" s="2"/>
      <c r="C959" s="3"/>
      <c r="D959" s="2"/>
      <c r="E959" s="2"/>
      <c r="F959" s="2"/>
      <c r="G959" s="12"/>
    </row>
    <row r="960" spans="1:7" x14ac:dyDescent="0.25">
      <c r="A960" s="2"/>
      <c r="B960" s="2"/>
      <c r="C960" s="3"/>
      <c r="D960" s="2"/>
      <c r="E960" s="2"/>
      <c r="F960" s="2"/>
      <c r="G960" s="12"/>
    </row>
    <row r="961" spans="1:7" x14ac:dyDescent="0.25">
      <c r="A961" s="2"/>
      <c r="B961" s="2"/>
      <c r="C961" s="3"/>
      <c r="D961" s="2"/>
      <c r="E961" s="2"/>
      <c r="F961" s="2"/>
      <c r="G961" s="12"/>
    </row>
    <row r="962" spans="1:7" x14ac:dyDescent="0.25">
      <c r="A962" s="2"/>
      <c r="B962" s="2"/>
      <c r="C962" s="3"/>
      <c r="D962" s="2"/>
      <c r="E962" s="2"/>
      <c r="F962" s="2"/>
      <c r="G962" s="12"/>
    </row>
    <row r="963" spans="1:7" x14ac:dyDescent="0.25">
      <c r="A963" s="2"/>
      <c r="B963" s="2"/>
      <c r="C963" s="3"/>
      <c r="D963" s="2"/>
      <c r="E963" s="2"/>
      <c r="F963" s="2"/>
      <c r="G963" s="12"/>
    </row>
    <row r="964" spans="1:7" x14ac:dyDescent="0.25">
      <c r="A964" s="2"/>
      <c r="B964" s="2"/>
      <c r="C964" s="3"/>
      <c r="D964" s="2"/>
      <c r="E964" s="2"/>
      <c r="F964" s="2"/>
      <c r="G964" s="12"/>
    </row>
    <row r="965" spans="1:7" x14ac:dyDescent="0.25">
      <c r="A965" s="2"/>
      <c r="B965" s="2"/>
      <c r="C965" s="3"/>
      <c r="D965" s="2"/>
      <c r="E965" s="2"/>
      <c r="F965" s="2"/>
      <c r="G965" s="12"/>
    </row>
    <row r="966" spans="1:7" x14ac:dyDescent="0.25">
      <c r="A966" s="2"/>
      <c r="B966" s="2"/>
      <c r="C966" s="3"/>
      <c r="D966" s="2"/>
      <c r="E966" s="2"/>
      <c r="F966" s="2"/>
      <c r="G966" s="12"/>
    </row>
    <row r="967" spans="1:7" x14ac:dyDescent="0.25">
      <c r="A967" s="2"/>
      <c r="B967" s="2"/>
      <c r="C967" s="3"/>
      <c r="D967" s="2"/>
      <c r="E967" s="2"/>
      <c r="F967" s="2"/>
      <c r="G967" s="12"/>
    </row>
    <row r="968" spans="1:7" x14ac:dyDescent="0.25">
      <c r="A968" s="2"/>
      <c r="B968" s="2"/>
      <c r="C968" s="3"/>
      <c r="D968" s="2"/>
      <c r="E968" s="2"/>
      <c r="F968" s="2"/>
      <c r="G968" s="12"/>
    </row>
    <row r="969" spans="1:7" x14ac:dyDescent="0.25">
      <c r="A969" s="2"/>
      <c r="B969" s="2"/>
      <c r="C969" s="3"/>
      <c r="D969" s="2"/>
      <c r="E969" s="2"/>
      <c r="F969" s="2"/>
      <c r="G969" s="12"/>
    </row>
    <row r="970" spans="1:7" x14ac:dyDescent="0.25">
      <c r="A970" s="2"/>
      <c r="B970" s="2"/>
      <c r="C970" s="3"/>
      <c r="D970" s="2"/>
      <c r="E970" s="2"/>
      <c r="F970" s="2"/>
      <c r="G970" s="12"/>
    </row>
    <row r="971" spans="1:7" x14ac:dyDescent="0.25">
      <c r="A971" s="2"/>
      <c r="B971" s="2"/>
      <c r="C971" s="3"/>
      <c r="D971" s="2"/>
      <c r="E971" s="2"/>
      <c r="F971" s="2"/>
      <c r="G971" s="12"/>
    </row>
    <row r="972" spans="1:7" x14ac:dyDescent="0.25">
      <c r="A972" s="2"/>
      <c r="B972" s="2"/>
      <c r="C972" s="3"/>
      <c r="D972" s="2"/>
      <c r="E972" s="2"/>
      <c r="F972" s="2"/>
      <c r="G972" s="12"/>
    </row>
    <row r="973" spans="1:7" x14ac:dyDescent="0.25">
      <c r="A973" s="2"/>
      <c r="B973" s="2"/>
      <c r="C973" s="3"/>
      <c r="D973" s="2"/>
      <c r="E973" s="2"/>
      <c r="F973" s="2"/>
      <c r="G973" s="12"/>
    </row>
    <row r="974" spans="1:7" x14ac:dyDescent="0.25">
      <c r="A974" s="2"/>
      <c r="B974" s="2"/>
      <c r="C974" s="3"/>
      <c r="D974" s="2"/>
      <c r="E974" s="2"/>
      <c r="F974" s="2"/>
      <c r="G974" s="12"/>
    </row>
    <row r="975" spans="1:7" x14ac:dyDescent="0.25">
      <c r="A975" s="2"/>
      <c r="B975" s="2"/>
      <c r="C975" s="3"/>
      <c r="D975" s="2"/>
      <c r="E975" s="2"/>
      <c r="F975" s="2"/>
      <c r="G975" s="12"/>
    </row>
    <row r="976" spans="1:7" x14ac:dyDescent="0.25">
      <c r="A976" s="2"/>
      <c r="B976" s="2"/>
      <c r="C976" s="3"/>
      <c r="D976" s="2"/>
      <c r="E976" s="2"/>
      <c r="F976" s="2"/>
      <c r="G976" s="12"/>
    </row>
    <row r="977" spans="1:7" x14ac:dyDescent="0.25">
      <c r="A977" s="2"/>
      <c r="B977" s="2"/>
      <c r="C977" s="3"/>
      <c r="D977" s="2"/>
      <c r="E977" s="2"/>
      <c r="F977" s="2"/>
      <c r="G977" s="12"/>
    </row>
    <row r="978" spans="1:7" x14ac:dyDescent="0.25">
      <c r="A978" s="2"/>
      <c r="B978" s="2"/>
      <c r="C978" s="3"/>
      <c r="D978" s="2"/>
      <c r="E978" s="2"/>
      <c r="F978" s="2"/>
      <c r="G978" s="12"/>
    </row>
    <row r="979" spans="1:7" x14ac:dyDescent="0.25">
      <c r="A979" s="2"/>
      <c r="B979" s="2"/>
      <c r="C979" s="3"/>
      <c r="D979" s="2"/>
      <c r="E979" s="2"/>
      <c r="F979" s="2"/>
      <c r="G979" s="12"/>
    </row>
    <row r="980" spans="1:7" x14ac:dyDescent="0.25">
      <c r="A980" s="2"/>
      <c r="B980" s="2"/>
      <c r="C980" s="3"/>
      <c r="D980" s="2"/>
      <c r="E980" s="2"/>
      <c r="F980" s="2"/>
      <c r="G980" s="12"/>
    </row>
    <row r="981" spans="1:7" x14ac:dyDescent="0.25">
      <c r="A981" s="2"/>
      <c r="B981" s="2"/>
      <c r="C981" s="3"/>
      <c r="D981" s="2"/>
      <c r="E981" s="2"/>
      <c r="F981" s="2"/>
      <c r="G981" s="12"/>
    </row>
    <row r="982" spans="1:7" x14ac:dyDescent="0.25">
      <c r="A982" s="2"/>
      <c r="B982" s="2"/>
      <c r="C982" s="3"/>
      <c r="D982" s="2"/>
      <c r="E982" s="2"/>
      <c r="F982" s="2"/>
      <c r="G982" s="12"/>
    </row>
    <row r="983" spans="1:7" x14ac:dyDescent="0.25">
      <c r="A983" s="2"/>
      <c r="B983" s="2"/>
      <c r="C983" s="3"/>
      <c r="D983" s="2"/>
      <c r="E983" s="2"/>
      <c r="F983" s="2"/>
      <c r="G983" s="12"/>
    </row>
    <row r="984" spans="1:7" x14ac:dyDescent="0.25">
      <c r="A984" s="2"/>
      <c r="B984" s="2"/>
      <c r="C984" s="3"/>
      <c r="D984" s="2"/>
      <c r="E984" s="2"/>
      <c r="F984" s="2"/>
      <c r="G984" s="12"/>
    </row>
    <row r="985" spans="1:7" x14ac:dyDescent="0.25">
      <c r="A985" s="2"/>
      <c r="B985" s="2"/>
      <c r="C985" s="3"/>
      <c r="D985" s="2"/>
      <c r="E985" s="2"/>
      <c r="F985" s="2"/>
      <c r="G985" s="12"/>
    </row>
    <row r="986" spans="1:7" x14ac:dyDescent="0.25">
      <c r="A986" s="2"/>
      <c r="B986" s="2"/>
      <c r="C986" s="3"/>
      <c r="D986" s="2"/>
      <c r="E986" s="2"/>
      <c r="F986" s="2"/>
      <c r="G986" s="12"/>
    </row>
    <row r="987" spans="1:7" x14ac:dyDescent="0.25">
      <c r="A987" s="2"/>
      <c r="B987" s="2"/>
      <c r="C987" s="3"/>
      <c r="D987" s="2"/>
      <c r="E987" s="2"/>
      <c r="F987" s="2"/>
      <c r="G987" s="12"/>
    </row>
    <row r="988" spans="1:7" x14ac:dyDescent="0.25">
      <c r="A988" s="2"/>
      <c r="B988" s="2"/>
      <c r="C988" s="3"/>
      <c r="D988" s="2"/>
      <c r="E988" s="2"/>
      <c r="F988" s="2"/>
      <c r="G988" s="12"/>
    </row>
    <row r="989" spans="1:7" x14ac:dyDescent="0.25">
      <c r="A989" s="2"/>
      <c r="B989" s="2"/>
      <c r="C989" s="3"/>
      <c r="D989" s="2"/>
      <c r="E989" s="2"/>
      <c r="F989" s="2"/>
      <c r="G989" s="12"/>
    </row>
    <row r="990" spans="1:7" x14ac:dyDescent="0.25">
      <c r="A990" s="2"/>
      <c r="B990" s="2"/>
      <c r="C990" s="3"/>
      <c r="D990" s="2"/>
      <c r="E990" s="2"/>
      <c r="F990" s="2"/>
      <c r="G990" s="12"/>
    </row>
    <row r="991" spans="1:7" x14ac:dyDescent="0.25">
      <c r="A991" s="2"/>
      <c r="B991" s="2"/>
      <c r="C991" s="3"/>
      <c r="D991" s="2"/>
      <c r="E991" s="2"/>
      <c r="F991" s="2"/>
      <c r="G991" s="12"/>
    </row>
    <row r="992" spans="1:7" x14ac:dyDescent="0.25">
      <c r="A992" s="2"/>
      <c r="B992" s="2"/>
      <c r="C992" s="3"/>
      <c r="D992" s="2"/>
      <c r="E992" s="2"/>
      <c r="F992" s="2"/>
      <c r="G992" s="12"/>
    </row>
    <row r="993" spans="1:7" x14ac:dyDescent="0.25">
      <c r="A993" s="2"/>
      <c r="B993" s="2"/>
      <c r="C993" s="3"/>
      <c r="D993" s="2"/>
      <c r="E993" s="2"/>
      <c r="F993" s="2"/>
      <c r="G993" s="12"/>
    </row>
    <row r="994" spans="1:7" x14ac:dyDescent="0.25">
      <c r="A994" s="2"/>
      <c r="B994" s="2"/>
      <c r="C994" s="3"/>
      <c r="D994" s="2"/>
      <c r="E994" s="2"/>
      <c r="F994" s="2"/>
      <c r="G994" s="12"/>
    </row>
    <row r="995" spans="1:7" x14ac:dyDescent="0.25">
      <c r="A995" s="2"/>
      <c r="B995" s="2"/>
      <c r="C995" s="3"/>
      <c r="D995" s="2"/>
      <c r="E995" s="2"/>
      <c r="F995" s="2"/>
      <c r="G995" s="12"/>
    </row>
    <row r="996" spans="1:7" x14ac:dyDescent="0.25">
      <c r="A996" s="2"/>
      <c r="B996" s="2"/>
      <c r="C996" s="3"/>
      <c r="D996" s="2"/>
      <c r="E996" s="2"/>
      <c r="F996" s="2"/>
      <c r="G996" s="12"/>
    </row>
    <row r="997" spans="1:7" x14ac:dyDescent="0.25">
      <c r="A997" s="2"/>
      <c r="B997" s="2"/>
      <c r="C997" s="3"/>
      <c r="D997" s="2"/>
      <c r="E997" s="2"/>
      <c r="F997" s="2"/>
      <c r="G997" s="12"/>
    </row>
    <row r="998" spans="1:7" x14ac:dyDescent="0.25">
      <c r="A998" s="2"/>
      <c r="B998" s="2"/>
      <c r="C998" s="3"/>
      <c r="D998" s="2"/>
      <c r="E998" s="2"/>
      <c r="F998" s="2"/>
      <c r="G998" s="12"/>
    </row>
    <row r="999" spans="1:7" x14ac:dyDescent="0.25">
      <c r="A999" s="2"/>
      <c r="B999" s="2"/>
      <c r="C999" s="3"/>
      <c r="D999" s="2"/>
      <c r="E999" s="2"/>
      <c r="F999" s="2"/>
      <c r="G999" s="12"/>
    </row>
    <row r="1000" spans="1:7" x14ac:dyDescent="0.25">
      <c r="A1000" s="2"/>
      <c r="B1000" s="2"/>
      <c r="C1000" s="3"/>
      <c r="D1000" s="2"/>
      <c r="E1000" s="2"/>
      <c r="F1000" s="2"/>
      <c r="G1000" s="12"/>
    </row>
    <row r="1001" spans="1:7" x14ac:dyDescent="0.25">
      <c r="A1001" s="2"/>
      <c r="B1001" s="2"/>
      <c r="C1001" s="3"/>
      <c r="D1001" s="2"/>
      <c r="E1001" s="2"/>
      <c r="F1001" s="2"/>
      <c r="G1001" s="12"/>
    </row>
    <row r="1002" spans="1:7" x14ac:dyDescent="0.25">
      <c r="A1002" s="2"/>
      <c r="B1002" s="2"/>
      <c r="C1002" s="3"/>
      <c r="D1002" s="2"/>
      <c r="E1002" s="2"/>
      <c r="F1002" s="2"/>
      <c r="G1002" s="12"/>
    </row>
    <row r="1003" spans="1:7" x14ac:dyDescent="0.25">
      <c r="A1003" s="2"/>
      <c r="B1003" s="2"/>
      <c r="C1003" s="3"/>
      <c r="D1003" s="2"/>
      <c r="E1003" s="2"/>
      <c r="F1003" s="2"/>
      <c r="G1003" s="12"/>
    </row>
    <row r="1004" spans="1:7" x14ac:dyDescent="0.25">
      <c r="A1004" s="2"/>
      <c r="B1004" s="2"/>
      <c r="C1004" s="3"/>
      <c r="D1004" s="2"/>
      <c r="E1004" s="2"/>
      <c r="F1004" s="2"/>
      <c r="G1004" s="12"/>
    </row>
    <row r="1005" spans="1:7" x14ac:dyDescent="0.25">
      <c r="A1005" s="2"/>
      <c r="B1005" s="2"/>
      <c r="C1005" s="3"/>
      <c r="D1005" s="2"/>
      <c r="E1005" s="2"/>
      <c r="F1005" s="2"/>
      <c r="G1005" s="12"/>
    </row>
    <row r="1006" spans="1:7" x14ac:dyDescent="0.25">
      <c r="A1006" s="2"/>
      <c r="B1006" s="2"/>
      <c r="C1006" s="3"/>
      <c r="D1006" s="2"/>
      <c r="E1006" s="2"/>
      <c r="F1006" s="2"/>
      <c r="G1006" s="12"/>
    </row>
    <row r="1007" spans="1:7" x14ac:dyDescent="0.25">
      <c r="A1007" s="2"/>
      <c r="B1007" s="2"/>
      <c r="C1007" s="3"/>
      <c r="D1007" s="2"/>
      <c r="E1007" s="2"/>
      <c r="F1007" s="2"/>
      <c r="G1007" s="12"/>
    </row>
    <row r="1008" spans="1:7" x14ac:dyDescent="0.25">
      <c r="A1008" s="2"/>
      <c r="B1008" s="2"/>
      <c r="C1008" s="3"/>
      <c r="D1008" s="2"/>
      <c r="E1008" s="2"/>
      <c r="F1008" s="2"/>
      <c r="G1008" s="12"/>
    </row>
    <row r="1009" spans="1:7" x14ac:dyDescent="0.25">
      <c r="A1009" s="2"/>
      <c r="B1009" s="2"/>
      <c r="C1009" s="3"/>
      <c r="D1009" s="2"/>
      <c r="E1009" s="2"/>
      <c r="F1009" s="2"/>
      <c r="G1009" s="12"/>
    </row>
    <row r="1010" spans="1:7" x14ac:dyDescent="0.25">
      <c r="A1010" s="2"/>
      <c r="B1010" s="2"/>
      <c r="C1010" s="3"/>
      <c r="D1010" s="2"/>
      <c r="E1010" s="2"/>
      <c r="F1010" s="2"/>
      <c r="G1010" s="12"/>
    </row>
    <row r="1011" spans="1:7" x14ac:dyDescent="0.25">
      <c r="A1011" s="2"/>
      <c r="B1011" s="2"/>
      <c r="C1011" s="3"/>
      <c r="D1011" s="2"/>
      <c r="E1011" s="2"/>
      <c r="F1011" s="2"/>
      <c r="G1011" s="12"/>
    </row>
    <row r="1012" spans="1:7" x14ac:dyDescent="0.25">
      <c r="A1012" s="2"/>
      <c r="B1012" s="2"/>
      <c r="C1012" s="3"/>
      <c r="D1012" s="2"/>
      <c r="E1012" s="2"/>
      <c r="F1012" s="2"/>
      <c r="G1012" s="12"/>
    </row>
    <row r="1013" spans="1:7" x14ac:dyDescent="0.25">
      <c r="A1013" s="2"/>
      <c r="B1013" s="2"/>
      <c r="C1013" s="3"/>
      <c r="D1013" s="2"/>
      <c r="E1013" s="2"/>
      <c r="F1013" s="2"/>
      <c r="G1013" s="12"/>
    </row>
    <row r="1014" spans="1:7" x14ac:dyDescent="0.25">
      <c r="A1014" s="2"/>
      <c r="B1014" s="2"/>
      <c r="C1014" s="3"/>
      <c r="D1014" s="2"/>
      <c r="E1014" s="2"/>
      <c r="F1014" s="2"/>
      <c r="G1014" s="12"/>
    </row>
    <row r="1015" spans="1:7" x14ac:dyDescent="0.25">
      <c r="A1015" s="2"/>
      <c r="B1015" s="2"/>
      <c r="C1015" s="3"/>
      <c r="D1015" s="2"/>
      <c r="E1015" s="2"/>
      <c r="F1015" s="2"/>
      <c r="G1015" s="12"/>
    </row>
    <row r="1016" spans="1:7" x14ac:dyDescent="0.25">
      <c r="A1016" s="2"/>
      <c r="B1016" s="2"/>
      <c r="C1016" s="3"/>
      <c r="D1016" s="2"/>
      <c r="E1016" s="2"/>
      <c r="F1016" s="2"/>
      <c r="G1016" s="12"/>
    </row>
    <row r="1017" spans="1:7" x14ac:dyDescent="0.25">
      <c r="A1017" s="2"/>
      <c r="B1017" s="2"/>
      <c r="C1017" s="3"/>
      <c r="D1017" s="2"/>
      <c r="E1017" s="2"/>
      <c r="F1017" s="2"/>
      <c r="G1017" s="12"/>
    </row>
    <row r="1018" spans="1:7" x14ac:dyDescent="0.25">
      <c r="A1018" s="2"/>
      <c r="B1018" s="2"/>
      <c r="C1018" s="3"/>
      <c r="D1018" s="2"/>
      <c r="E1018" s="2"/>
      <c r="F1018" s="2"/>
      <c r="G1018" s="12"/>
    </row>
    <row r="1019" spans="1:7" x14ac:dyDescent="0.25">
      <c r="A1019" s="2"/>
      <c r="B1019" s="2"/>
      <c r="C1019" s="3"/>
      <c r="D1019" s="2"/>
      <c r="E1019" s="2"/>
      <c r="F1019" s="2"/>
      <c r="G1019" s="12"/>
    </row>
    <row r="1020" spans="1:7" x14ac:dyDescent="0.25">
      <c r="A1020" s="2"/>
      <c r="B1020" s="2"/>
      <c r="C1020" s="3"/>
      <c r="D1020" s="2"/>
      <c r="E1020" s="2"/>
      <c r="F1020" s="2"/>
      <c r="G1020" s="12"/>
    </row>
    <row r="1021" spans="1:7" x14ac:dyDescent="0.25">
      <c r="A1021" s="2"/>
      <c r="B1021" s="2"/>
      <c r="C1021" s="3"/>
      <c r="D1021" s="2"/>
      <c r="E1021" s="2"/>
      <c r="F1021" s="2"/>
      <c r="G1021" s="12"/>
    </row>
    <row r="1022" spans="1:7" x14ac:dyDescent="0.25">
      <c r="A1022" s="2"/>
      <c r="B1022" s="2"/>
      <c r="C1022" s="3"/>
      <c r="D1022" s="2"/>
      <c r="E1022" s="2"/>
      <c r="F1022" s="2"/>
      <c r="G1022" s="12"/>
    </row>
    <row r="1023" spans="1:7" x14ac:dyDescent="0.25">
      <c r="A1023" s="2"/>
      <c r="B1023" s="2"/>
      <c r="C1023" s="3"/>
      <c r="D1023" s="2"/>
      <c r="E1023" s="2"/>
      <c r="F1023" s="2"/>
      <c r="G1023" s="12"/>
    </row>
    <row r="1024" spans="1:7" x14ac:dyDescent="0.25">
      <c r="A1024" s="2"/>
      <c r="B1024" s="2"/>
      <c r="C1024" s="3"/>
      <c r="D1024" s="2"/>
      <c r="E1024" s="2"/>
      <c r="F1024" s="2"/>
      <c r="G1024" s="12"/>
    </row>
    <row r="1025" spans="1:7" x14ac:dyDescent="0.25">
      <c r="A1025" s="2"/>
      <c r="B1025" s="2"/>
      <c r="C1025" s="3"/>
      <c r="D1025" s="2"/>
      <c r="E1025" s="2"/>
      <c r="F1025" s="2"/>
      <c r="G1025" s="12"/>
    </row>
    <row r="1026" spans="1:7" x14ac:dyDescent="0.25">
      <c r="A1026" s="2"/>
      <c r="B1026" s="2"/>
      <c r="C1026" s="3"/>
      <c r="D1026" s="2"/>
      <c r="E1026" s="2"/>
      <c r="F1026" s="2"/>
      <c r="G1026" s="12"/>
    </row>
    <row r="1027" spans="1:7" x14ac:dyDescent="0.25">
      <c r="A1027" s="2"/>
      <c r="B1027" s="2"/>
      <c r="C1027" s="3"/>
      <c r="D1027" s="2"/>
      <c r="E1027" s="2"/>
      <c r="F1027" s="2"/>
      <c r="G1027" s="12"/>
    </row>
    <row r="1028" spans="1:7" x14ac:dyDescent="0.25">
      <c r="A1028" s="2"/>
      <c r="B1028" s="2"/>
      <c r="C1028" s="3"/>
      <c r="D1028" s="2"/>
      <c r="E1028" s="2"/>
      <c r="F1028" s="2"/>
      <c r="G1028" s="12"/>
    </row>
    <row r="1029" spans="1:7" x14ac:dyDescent="0.25">
      <c r="A1029" s="2"/>
      <c r="B1029" s="2"/>
      <c r="C1029" s="3"/>
      <c r="D1029" s="2"/>
      <c r="E1029" s="2"/>
      <c r="F1029" s="2"/>
      <c r="G1029" s="12"/>
    </row>
    <row r="1030" spans="1:7" x14ac:dyDescent="0.25">
      <c r="A1030" s="2"/>
      <c r="B1030" s="2"/>
      <c r="C1030" s="3"/>
      <c r="D1030" s="2"/>
      <c r="E1030" s="2"/>
      <c r="F1030" s="2"/>
      <c r="G1030" s="12"/>
    </row>
    <row r="1031" spans="1:7" x14ac:dyDescent="0.25">
      <c r="A1031" s="2"/>
      <c r="B1031" s="2"/>
      <c r="C1031" s="3"/>
      <c r="D1031" s="2"/>
      <c r="E1031" s="2"/>
      <c r="F1031" s="2"/>
      <c r="G1031" s="12"/>
    </row>
    <row r="1032" spans="1:7" x14ac:dyDescent="0.25">
      <c r="A1032" s="2"/>
      <c r="B1032" s="2"/>
      <c r="C1032" s="3"/>
      <c r="D1032" s="2"/>
      <c r="E1032" s="2"/>
      <c r="F1032" s="2"/>
      <c r="G1032" s="12"/>
    </row>
    <row r="1033" spans="1:7" x14ac:dyDescent="0.25">
      <c r="A1033" s="2"/>
      <c r="B1033" s="2"/>
      <c r="C1033" s="3"/>
      <c r="D1033" s="2"/>
      <c r="E1033" s="2"/>
      <c r="F1033" s="2"/>
      <c r="G1033" s="12"/>
    </row>
    <row r="1034" spans="1:7" x14ac:dyDescent="0.25">
      <c r="A1034" s="2"/>
      <c r="B1034" s="2"/>
      <c r="C1034" s="3"/>
      <c r="D1034" s="2"/>
      <c r="E1034" s="2"/>
      <c r="F1034" s="2"/>
      <c r="G1034" s="12"/>
    </row>
    <row r="1035" spans="1:7" x14ac:dyDescent="0.25">
      <c r="A1035" s="2"/>
      <c r="B1035" s="2"/>
      <c r="C1035" s="3"/>
      <c r="D1035" s="2"/>
      <c r="E1035" s="2"/>
      <c r="F1035" s="2"/>
      <c r="G1035" s="12"/>
    </row>
    <row r="1036" spans="1:7" x14ac:dyDescent="0.25">
      <c r="A1036" s="2"/>
      <c r="B1036" s="2"/>
      <c r="C1036" s="3"/>
      <c r="D1036" s="2"/>
      <c r="E1036" s="2"/>
      <c r="F1036" s="2"/>
      <c r="G1036" s="12"/>
    </row>
    <row r="1037" spans="1:7" x14ac:dyDescent="0.25">
      <c r="A1037" s="2"/>
      <c r="B1037" s="2"/>
      <c r="C1037" s="3"/>
      <c r="D1037" s="2"/>
      <c r="E1037" s="2"/>
      <c r="F1037" s="2"/>
      <c r="G1037" s="12"/>
    </row>
    <row r="1038" spans="1:7" x14ac:dyDescent="0.25">
      <c r="A1038" s="2"/>
      <c r="B1038" s="2"/>
      <c r="C1038" s="3"/>
      <c r="D1038" s="2"/>
      <c r="E1038" s="2"/>
      <c r="F1038" s="2"/>
      <c r="G1038" s="12"/>
    </row>
    <row r="1039" spans="1:7" x14ac:dyDescent="0.25">
      <c r="A1039" s="2"/>
      <c r="B1039" s="2"/>
      <c r="C1039" s="3"/>
      <c r="D1039" s="2"/>
      <c r="E1039" s="2"/>
      <c r="F1039" s="2"/>
      <c r="G1039" s="12"/>
    </row>
    <row r="1040" spans="1:7" x14ac:dyDescent="0.25">
      <c r="A1040" s="2"/>
      <c r="B1040" s="2"/>
      <c r="C1040" s="3"/>
      <c r="D1040" s="2"/>
      <c r="E1040" s="2"/>
      <c r="F1040" s="2"/>
      <c r="G1040" s="12"/>
    </row>
    <row r="1041" spans="1:7" x14ac:dyDescent="0.25">
      <c r="A1041" s="2"/>
      <c r="B1041" s="2"/>
      <c r="C1041" s="3"/>
      <c r="D1041" s="2"/>
      <c r="E1041" s="2"/>
      <c r="F1041" s="2"/>
      <c r="G1041" s="12"/>
    </row>
    <row r="1042" spans="1:7" x14ac:dyDescent="0.25">
      <c r="A1042" s="2"/>
      <c r="B1042" s="2"/>
      <c r="C1042" s="3"/>
      <c r="D1042" s="2"/>
      <c r="E1042" s="2"/>
      <c r="F1042" s="2"/>
      <c r="G1042" s="12"/>
    </row>
    <row r="1043" spans="1:7" x14ac:dyDescent="0.25">
      <c r="A1043" s="2"/>
      <c r="B1043" s="2"/>
      <c r="C1043" s="3"/>
      <c r="D1043" s="2"/>
      <c r="E1043" s="2"/>
      <c r="F1043" s="2"/>
      <c r="G1043" s="12"/>
    </row>
    <row r="1044" spans="1:7" x14ac:dyDescent="0.25">
      <c r="A1044" s="2"/>
      <c r="B1044" s="2"/>
      <c r="C1044" s="3"/>
      <c r="D1044" s="2"/>
      <c r="E1044" s="2"/>
      <c r="F1044" s="2"/>
      <c r="G1044" s="12"/>
    </row>
    <row r="1045" spans="1:7" x14ac:dyDescent="0.25">
      <c r="A1045" s="2"/>
      <c r="B1045" s="2"/>
      <c r="C1045" s="3"/>
      <c r="D1045" s="2"/>
      <c r="E1045" s="2"/>
      <c r="F1045" s="2"/>
      <c r="G1045" s="12"/>
    </row>
    <row r="1046" spans="1:7" x14ac:dyDescent="0.25">
      <c r="A1046" s="2"/>
      <c r="B1046" s="2"/>
      <c r="C1046" s="3"/>
      <c r="D1046" s="2"/>
      <c r="E1046" s="2"/>
      <c r="F1046" s="2"/>
      <c r="G1046" s="12"/>
    </row>
    <row r="1047" spans="1:7" x14ac:dyDescent="0.25">
      <c r="A1047" s="2"/>
      <c r="B1047" s="2"/>
      <c r="C1047" s="3"/>
      <c r="D1047" s="2"/>
      <c r="E1047" s="2"/>
      <c r="F1047" s="2"/>
      <c r="G1047" s="12"/>
    </row>
    <row r="1048" spans="1:7" x14ac:dyDescent="0.25">
      <c r="A1048" s="2"/>
      <c r="B1048" s="2"/>
      <c r="C1048" s="3"/>
      <c r="D1048" s="2"/>
      <c r="E1048" s="2"/>
      <c r="F1048" s="2"/>
      <c r="G1048" s="12"/>
    </row>
    <row r="1049" spans="1:7" x14ac:dyDescent="0.25">
      <c r="A1049" s="2"/>
      <c r="B1049" s="2"/>
      <c r="C1049" s="3"/>
      <c r="D1049" s="2"/>
      <c r="E1049" s="2"/>
      <c r="F1049" s="2"/>
      <c r="G1049" s="12"/>
    </row>
    <row r="1050" spans="1:7" x14ac:dyDescent="0.25">
      <c r="A1050" s="2"/>
      <c r="B1050" s="2"/>
      <c r="C1050" s="3"/>
      <c r="D1050" s="2"/>
      <c r="E1050" s="2"/>
      <c r="F1050" s="2"/>
      <c r="G1050" s="12"/>
    </row>
    <row r="1051" spans="1:7" x14ac:dyDescent="0.25">
      <c r="A1051" s="2"/>
      <c r="B1051" s="2"/>
      <c r="C1051" s="3"/>
      <c r="D1051" s="2"/>
      <c r="E1051" s="2"/>
      <c r="F1051" s="2"/>
      <c r="G1051" s="12"/>
    </row>
    <row r="1052" spans="1:7" x14ac:dyDescent="0.25">
      <c r="A1052" s="2"/>
      <c r="B1052" s="2"/>
      <c r="C1052" s="3"/>
      <c r="D1052" s="2"/>
      <c r="E1052" s="2"/>
      <c r="F1052" s="2"/>
      <c r="G1052" s="12"/>
    </row>
    <row r="1053" spans="1:7" x14ac:dyDescent="0.25">
      <c r="A1053" s="2"/>
      <c r="B1053" s="2"/>
      <c r="C1053" s="3"/>
      <c r="D1053" s="2"/>
      <c r="E1053" s="2"/>
      <c r="F1053" s="2"/>
      <c r="G1053" s="12"/>
    </row>
    <row r="1054" spans="1:7" x14ac:dyDescent="0.25">
      <c r="A1054" s="2"/>
      <c r="B1054" s="2"/>
      <c r="C1054" s="3"/>
      <c r="D1054" s="2"/>
      <c r="E1054" s="2"/>
      <c r="F1054" s="2"/>
      <c r="G1054" s="12"/>
    </row>
    <row r="1055" spans="1:7" x14ac:dyDescent="0.25">
      <c r="A1055" s="2"/>
      <c r="B1055" s="2"/>
      <c r="C1055" s="3"/>
      <c r="D1055" s="2"/>
      <c r="E1055" s="2"/>
      <c r="F1055" s="2"/>
      <c r="G1055" s="12"/>
    </row>
    <row r="1056" spans="1:7" x14ac:dyDescent="0.25">
      <c r="A1056" s="2"/>
      <c r="B1056" s="2"/>
      <c r="C1056" s="3"/>
      <c r="D1056" s="2"/>
      <c r="E1056" s="2"/>
      <c r="F1056" s="2"/>
      <c r="G1056" s="12"/>
    </row>
    <row r="1057" spans="1:7" x14ac:dyDescent="0.25">
      <c r="A1057" s="2"/>
      <c r="B1057" s="2"/>
      <c r="C1057" s="3"/>
      <c r="D1057" s="2"/>
      <c r="E1057" s="2"/>
      <c r="F1057" s="2"/>
      <c r="G1057" s="12"/>
    </row>
    <row r="1058" spans="1:7" x14ac:dyDescent="0.25">
      <c r="A1058" s="2"/>
      <c r="B1058" s="2"/>
      <c r="C1058" s="3"/>
      <c r="D1058" s="2"/>
      <c r="E1058" s="2"/>
      <c r="F1058" s="2"/>
      <c r="G1058" s="12"/>
    </row>
    <row r="1059" spans="1:7" x14ac:dyDescent="0.25">
      <c r="A1059" s="2"/>
      <c r="B1059" s="2"/>
      <c r="C1059" s="3"/>
      <c r="D1059" s="2"/>
      <c r="E1059" s="2"/>
      <c r="F1059" s="2"/>
      <c r="G1059" s="12"/>
    </row>
    <row r="1060" spans="1:7" x14ac:dyDescent="0.25">
      <c r="A1060" s="2"/>
      <c r="B1060" s="2"/>
      <c r="C1060" s="3"/>
      <c r="D1060" s="2"/>
      <c r="E1060" s="2"/>
      <c r="F1060" s="2"/>
      <c r="G1060" s="12"/>
    </row>
    <row r="1061" spans="1:7" x14ac:dyDescent="0.25">
      <c r="A1061" s="2"/>
      <c r="B1061" s="2"/>
      <c r="C1061" s="3"/>
      <c r="D1061" s="2"/>
      <c r="E1061" s="2"/>
      <c r="F1061" s="2"/>
      <c r="G1061" s="12"/>
    </row>
    <row r="1062" spans="1:7" x14ac:dyDescent="0.25">
      <c r="A1062" s="2"/>
      <c r="B1062" s="2"/>
      <c r="C1062" s="3"/>
      <c r="D1062" s="2"/>
      <c r="E1062" s="2"/>
      <c r="F1062" s="2"/>
      <c r="G1062" s="12"/>
    </row>
    <row r="1063" spans="1:7" x14ac:dyDescent="0.25">
      <c r="A1063" s="2"/>
      <c r="B1063" s="2"/>
      <c r="C1063" s="3"/>
      <c r="D1063" s="2"/>
      <c r="E1063" s="2"/>
      <c r="F1063" s="2"/>
      <c r="G1063" s="12"/>
    </row>
    <row r="1064" spans="1:7" x14ac:dyDescent="0.25">
      <c r="A1064" s="2"/>
      <c r="B1064" s="2"/>
      <c r="C1064" s="3"/>
      <c r="D1064" s="2"/>
      <c r="E1064" s="2"/>
      <c r="F1064" s="2"/>
      <c r="G1064" s="12"/>
    </row>
    <row r="1065" spans="1:7" x14ac:dyDescent="0.25">
      <c r="A1065" s="2"/>
      <c r="B1065" s="2"/>
      <c r="C1065" s="3"/>
      <c r="D1065" s="2"/>
      <c r="E1065" s="2"/>
      <c r="F1065" s="2"/>
      <c r="G1065" s="12"/>
    </row>
    <row r="1066" spans="1:7" x14ac:dyDescent="0.25">
      <c r="A1066" s="2"/>
      <c r="B1066" s="2"/>
      <c r="C1066" s="3"/>
      <c r="D1066" s="2"/>
      <c r="E1066" s="2"/>
      <c r="F1066" s="2"/>
      <c r="G1066" s="12"/>
    </row>
    <row r="1067" spans="1:7" x14ac:dyDescent="0.25">
      <c r="A1067" s="2"/>
      <c r="B1067" s="2"/>
      <c r="C1067" s="3"/>
      <c r="D1067" s="2"/>
      <c r="E1067" s="2"/>
      <c r="F1067" s="2"/>
      <c r="G1067" s="12"/>
    </row>
    <row r="1068" spans="1:7" x14ac:dyDescent="0.25">
      <c r="A1068" s="2"/>
      <c r="B1068" s="2"/>
      <c r="C1068" s="3"/>
      <c r="D1068" s="2"/>
      <c r="E1068" s="2"/>
      <c r="F1068" s="2"/>
      <c r="G1068" s="12"/>
    </row>
    <row r="1069" spans="1:7" x14ac:dyDescent="0.25">
      <c r="A1069" s="2"/>
      <c r="B1069" s="2"/>
      <c r="C1069" s="3"/>
      <c r="D1069" s="2"/>
      <c r="E1069" s="2"/>
      <c r="F1069" s="2"/>
      <c r="G1069" s="12"/>
    </row>
    <row r="1070" spans="1:7" x14ac:dyDescent="0.25">
      <c r="A1070" s="2"/>
      <c r="B1070" s="2"/>
      <c r="C1070" s="3"/>
      <c r="D1070" s="2"/>
      <c r="E1070" s="2"/>
      <c r="F1070" s="2"/>
      <c r="G1070" s="12"/>
    </row>
    <row r="1071" spans="1:7" x14ac:dyDescent="0.25">
      <c r="A1071" s="2"/>
      <c r="B1071" s="2"/>
      <c r="C1071" s="3"/>
      <c r="D1071" s="2"/>
      <c r="E1071" s="2"/>
      <c r="F1071" s="2"/>
      <c r="G1071" s="12"/>
    </row>
    <row r="1072" spans="1:7" x14ac:dyDescent="0.25">
      <c r="A1072" s="2"/>
      <c r="B1072" s="2"/>
      <c r="C1072" s="3"/>
      <c r="D1072" s="2"/>
      <c r="E1072" s="2"/>
      <c r="F1072" s="2"/>
      <c r="G1072" s="12"/>
    </row>
    <row r="1073" spans="1:7" x14ac:dyDescent="0.25">
      <c r="A1073" s="2"/>
      <c r="B1073" s="2"/>
      <c r="C1073" s="3"/>
      <c r="D1073" s="2"/>
      <c r="E1073" s="2"/>
      <c r="F1073" s="2"/>
      <c r="G1073" s="12"/>
    </row>
    <row r="1074" spans="1:7" x14ac:dyDescent="0.25">
      <c r="A1074" s="2"/>
      <c r="B1074" s="2"/>
      <c r="C1074" s="3"/>
      <c r="D1074" s="2"/>
      <c r="E1074" s="2"/>
      <c r="F1074" s="2"/>
      <c r="G1074" s="12"/>
    </row>
    <row r="1075" spans="1:7" x14ac:dyDescent="0.25">
      <c r="A1075" s="2"/>
      <c r="B1075" s="2"/>
      <c r="C1075" s="3"/>
      <c r="D1075" s="2"/>
      <c r="E1075" s="2"/>
      <c r="F1075" s="2"/>
      <c r="G1075" s="12"/>
    </row>
    <row r="1076" spans="1:7" x14ac:dyDescent="0.25">
      <c r="A1076" s="2"/>
      <c r="B1076" s="2"/>
      <c r="C1076" s="3"/>
      <c r="D1076" s="2"/>
      <c r="E1076" s="2"/>
      <c r="F1076" s="2"/>
      <c r="G1076" s="12"/>
    </row>
    <row r="1077" spans="1:7" x14ac:dyDescent="0.25">
      <c r="A1077" s="2"/>
      <c r="B1077" s="2"/>
      <c r="C1077" s="3"/>
      <c r="D1077" s="2"/>
      <c r="E1077" s="2"/>
      <c r="F1077" s="2"/>
      <c r="G1077" s="12"/>
    </row>
    <row r="1078" spans="1:7" x14ac:dyDescent="0.25">
      <c r="A1078" s="2"/>
      <c r="B1078" s="2"/>
      <c r="C1078" s="3"/>
      <c r="D1078" s="2"/>
      <c r="E1078" s="2"/>
      <c r="F1078" s="2"/>
      <c r="G1078" s="12"/>
    </row>
    <row r="1079" spans="1:7" x14ac:dyDescent="0.25">
      <c r="A1079" s="2"/>
      <c r="B1079" s="2"/>
      <c r="C1079" s="3"/>
      <c r="D1079" s="2"/>
      <c r="E1079" s="2"/>
      <c r="F1079" s="2"/>
      <c r="G1079" s="12"/>
    </row>
    <row r="1080" spans="1:7" x14ac:dyDescent="0.25">
      <c r="A1080" s="2"/>
      <c r="B1080" s="2"/>
      <c r="C1080" s="3"/>
      <c r="D1080" s="2"/>
      <c r="E1080" s="2"/>
      <c r="F1080" s="2"/>
      <c r="G1080" s="12"/>
    </row>
    <row r="1081" spans="1:7" x14ac:dyDescent="0.25">
      <c r="A1081" s="2"/>
      <c r="B1081" s="2"/>
      <c r="C1081" s="3"/>
      <c r="D1081" s="2"/>
      <c r="E1081" s="2"/>
      <c r="F1081" s="2"/>
      <c r="G1081" s="12"/>
    </row>
    <row r="1082" spans="1:7" x14ac:dyDescent="0.25">
      <c r="A1082" s="2"/>
      <c r="B1082" s="2"/>
      <c r="C1082" s="3"/>
      <c r="D1082" s="2"/>
      <c r="E1082" s="2"/>
      <c r="F1082" s="2"/>
      <c r="G1082" s="12"/>
    </row>
    <row r="1083" spans="1:7" x14ac:dyDescent="0.25">
      <c r="A1083" s="2"/>
      <c r="B1083" s="2"/>
      <c r="C1083" s="3"/>
      <c r="D1083" s="2"/>
      <c r="E1083" s="2"/>
      <c r="F1083" s="2"/>
      <c r="G1083" s="12"/>
    </row>
    <row r="1084" spans="1:7" x14ac:dyDescent="0.25">
      <c r="A1084" s="2"/>
      <c r="B1084" s="2"/>
      <c r="C1084" s="3"/>
      <c r="D1084" s="2"/>
      <c r="E1084" s="2"/>
      <c r="F1084" s="2"/>
      <c r="G1084" s="12"/>
    </row>
    <row r="1085" spans="1:7" x14ac:dyDescent="0.25">
      <c r="A1085" s="2"/>
      <c r="B1085" s="2"/>
      <c r="C1085" s="3"/>
      <c r="D1085" s="2"/>
      <c r="E1085" s="2"/>
      <c r="F1085" s="2"/>
      <c r="G1085" s="12"/>
    </row>
    <row r="1086" spans="1:7" x14ac:dyDescent="0.25">
      <c r="A1086" s="2"/>
      <c r="B1086" s="2"/>
      <c r="C1086" s="3"/>
      <c r="D1086" s="2"/>
      <c r="E1086" s="2"/>
      <c r="F1086" s="2"/>
      <c r="G1086" s="12"/>
    </row>
    <row r="1087" spans="1:7" x14ac:dyDescent="0.25">
      <c r="A1087" s="2"/>
      <c r="B1087" s="2"/>
      <c r="C1087" s="3"/>
      <c r="D1087" s="2"/>
      <c r="E1087" s="2"/>
      <c r="F1087" s="2"/>
      <c r="G1087" s="12"/>
    </row>
    <row r="1088" spans="1:7" x14ac:dyDescent="0.25">
      <c r="A1088" s="2"/>
      <c r="B1088" s="2"/>
      <c r="C1088" s="3"/>
      <c r="D1088" s="2"/>
      <c r="E1088" s="2"/>
      <c r="F1088" s="2"/>
      <c r="G1088" s="12"/>
    </row>
    <row r="1089" spans="1:7" x14ac:dyDescent="0.25">
      <c r="A1089" s="2"/>
      <c r="B1089" s="2"/>
      <c r="C1089" s="3"/>
      <c r="D1089" s="2"/>
      <c r="E1089" s="2"/>
      <c r="F1089" s="2"/>
      <c r="G1089" s="12"/>
    </row>
    <row r="1090" spans="1:7" x14ac:dyDescent="0.25">
      <c r="A1090" s="2"/>
      <c r="B1090" s="2"/>
      <c r="C1090" s="3"/>
      <c r="D1090" s="2"/>
      <c r="E1090" s="2"/>
      <c r="F1090" s="2"/>
      <c r="G1090" s="12"/>
    </row>
    <row r="1091" spans="1:7" x14ac:dyDescent="0.25">
      <c r="A1091" s="2"/>
      <c r="B1091" s="2"/>
      <c r="C1091" s="3"/>
      <c r="D1091" s="2"/>
      <c r="E1091" s="2"/>
      <c r="F1091" s="2"/>
      <c r="G1091" s="12"/>
    </row>
    <row r="1092" spans="1:7" x14ac:dyDescent="0.25">
      <c r="A1092" s="2"/>
      <c r="B1092" s="2"/>
      <c r="C1092" s="3"/>
      <c r="D1092" s="2"/>
      <c r="E1092" s="2"/>
      <c r="F1092" s="2"/>
      <c r="G1092" s="12"/>
    </row>
    <row r="1093" spans="1:7" x14ac:dyDescent="0.25">
      <c r="A1093" s="2"/>
      <c r="B1093" s="2"/>
      <c r="C1093" s="3"/>
      <c r="D1093" s="2"/>
      <c r="E1093" s="2"/>
      <c r="F1093" s="2"/>
      <c r="G1093" s="12"/>
    </row>
    <row r="1094" spans="1:7" x14ac:dyDescent="0.25">
      <c r="A1094" s="2"/>
      <c r="B1094" s="2"/>
      <c r="C1094" s="3"/>
      <c r="D1094" s="2"/>
      <c r="E1094" s="2"/>
      <c r="F1094" s="2"/>
      <c r="G1094" s="12"/>
    </row>
    <row r="1095" spans="1:7" x14ac:dyDescent="0.25">
      <c r="A1095" s="2"/>
      <c r="B1095" s="2"/>
      <c r="C1095" s="3"/>
      <c r="D1095" s="2"/>
      <c r="E1095" s="2"/>
      <c r="F1095" s="2"/>
      <c r="G1095" s="12"/>
    </row>
    <row r="1096" spans="1:7" x14ac:dyDescent="0.25">
      <c r="A1096" s="2"/>
      <c r="B1096" s="2"/>
      <c r="C1096" s="3"/>
      <c r="D1096" s="2"/>
      <c r="E1096" s="2"/>
      <c r="F1096" s="2"/>
      <c r="G1096" s="12"/>
    </row>
    <row r="1097" spans="1:7" x14ac:dyDescent="0.25">
      <c r="A1097" s="2"/>
      <c r="B1097" s="2"/>
      <c r="C1097" s="3"/>
      <c r="D1097" s="2"/>
      <c r="E1097" s="2"/>
      <c r="F1097" s="2"/>
      <c r="G1097" s="12"/>
    </row>
    <row r="1098" spans="1:7" x14ac:dyDescent="0.25">
      <c r="A1098" s="2"/>
      <c r="B1098" s="2"/>
      <c r="C1098" s="3"/>
      <c r="D1098" s="2"/>
      <c r="E1098" s="2"/>
      <c r="F1098" s="2"/>
      <c r="G1098" s="12"/>
    </row>
    <row r="1099" spans="1:7" x14ac:dyDescent="0.25">
      <c r="A1099" s="2"/>
      <c r="B1099" s="2"/>
      <c r="C1099" s="3"/>
      <c r="D1099" s="2"/>
      <c r="E1099" s="2"/>
      <c r="F1099" s="2"/>
      <c r="G1099" s="12"/>
    </row>
    <row r="1100" spans="1:7" x14ac:dyDescent="0.25">
      <c r="A1100" s="2"/>
      <c r="B1100" s="2"/>
      <c r="C1100" s="3"/>
      <c r="D1100" s="2"/>
      <c r="E1100" s="2"/>
      <c r="F1100" s="2"/>
      <c r="G1100" s="12"/>
    </row>
    <row r="1101" spans="1:7" x14ac:dyDescent="0.25">
      <c r="A1101" s="2"/>
      <c r="B1101" s="2"/>
      <c r="C1101" s="3"/>
      <c r="D1101" s="2"/>
      <c r="E1101" s="2"/>
      <c r="F1101" s="2"/>
      <c r="G1101" s="12"/>
    </row>
    <row r="1102" spans="1:7" x14ac:dyDescent="0.25">
      <c r="A1102" s="2"/>
      <c r="B1102" s="2"/>
      <c r="C1102" s="3"/>
      <c r="D1102" s="2"/>
      <c r="E1102" s="2"/>
      <c r="F1102" s="2"/>
      <c r="G1102" s="12"/>
    </row>
    <row r="1103" spans="1:7" x14ac:dyDescent="0.25">
      <c r="A1103" s="2"/>
      <c r="B1103" s="2"/>
      <c r="C1103" s="3"/>
      <c r="D1103" s="2"/>
      <c r="E1103" s="2"/>
      <c r="F1103" s="2"/>
      <c r="G1103" s="12"/>
    </row>
    <row r="1104" spans="1:7" x14ac:dyDescent="0.25">
      <c r="A1104" s="2"/>
      <c r="B1104" s="2"/>
      <c r="C1104" s="3"/>
      <c r="D1104" s="2"/>
      <c r="E1104" s="2"/>
      <c r="F1104" s="2"/>
      <c r="G1104" s="12"/>
    </row>
    <row r="1105" spans="1:7" x14ac:dyDescent="0.25">
      <c r="A1105" s="2"/>
      <c r="B1105" s="2"/>
      <c r="C1105" s="3"/>
      <c r="D1105" s="2"/>
      <c r="E1105" s="2"/>
      <c r="F1105" s="2"/>
      <c r="G1105" s="12"/>
    </row>
    <row r="1106" spans="1:7" x14ac:dyDescent="0.25">
      <c r="A1106" s="2"/>
      <c r="B1106" s="2"/>
      <c r="C1106" s="3"/>
      <c r="D1106" s="2"/>
      <c r="E1106" s="2"/>
      <c r="F1106" s="2"/>
      <c r="G1106" s="12"/>
    </row>
    <row r="1107" spans="1:7" x14ac:dyDescent="0.25">
      <c r="A1107" s="2"/>
      <c r="B1107" s="2"/>
      <c r="C1107" s="3"/>
      <c r="D1107" s="2"/>
      <c r="E1107" s="2"/>
      <c r="F1107" s="2"/>
      <c r="G1107" s="12"/>
    </row>
    <row r="1108" spans="1:7" x14ac:dyDescent="0.25">
      <c r="A1108" s="2"/>
      <c r="B1108" s="2"/>
      <c r="C1108" s="3"/>
      <c r="D1108" s="2"/>
      <c r="E1108" s="2"/>
      <c r="F1108" s="2"/>
      <c r="G1108" s="12"/>
    </row>
    <row r="1109" spans="1:7" x14ac:dyDescent="0.25">
      <c r="A1109" s="2"/>
      <c r="B1109" s="2"/>
      <c r="C1109" s="3"/>
      <c r="D1109" s="2"/>
      <c r="E1109" s="2"/>
      <c r="F1109" s="2"/>
      <c r="G1109" s="12"/>
    </row>
    <row r="1110" spans="1:7" x14ac:dyDescent="0.25">
      <c r="A1110" s="2"/>
      <c r="B1110" s="2"/>
      <c r="C1110" s="3"/>
      <c r="D1110" s="2"/>
      <c r="E1110" s="2"/>
      <c r="F1110" s="2"/>
      <c r="G1110" s="12"/>
    </row>
    <row r="1111" spans="1:7" x14ac:dyDescent="0.25">
      <c r="A1111" s="2"/>
      <c r="B1111" s="2"/>
      <c r="C1111" s="3"/>
      <c r="D1111" s="2"/>
      <c r="E1111" s="2"/>
      <c r="F1111" s="2"/>
      <c r="G1111" s="12"/>
    </row>
    <row r="1112" spans="1:7" x14ac:dyDescent="0.25">
      <c r="A1112" s="2"/>
      <c r="B1112" s="2"/>
      <c r="C1112" s="3"/>
      <c r="D1112" s="2"/>
      <c r="E1112" s="2"/>
      <c r="F1112" s="2"/>
      <c r="G1112" s="12"/>
    </row>
    <row r="1113" spans="1:7" x14ac:dyDescent="0.25">
      <c r="A1113" s="2"/>
      <c r="B1113" s="2"/>
      <c r="C1113" s="3"/>
      <c r="D1113" s="2"/>
      <c r="E1113" s="2"/>
      <c r="F1113" s="2"/>
      <c r="G1113" s="12"/>
    </row>
    <row r="1114" spans="1:7" x14ac:dyDescent="0.25">
      <c r="A1114" s="2"/>
      <c r="B1114" s="2"/>
      <c r="C1114" s="3"/>
      <c r="D1114" s="2"/>
      <c r="E1114" s="2"/>
      <c r="F1114" s="2"/>
      <c r="G1114" s="12"/>
    </row>
    <row r="1115" spans="1:7" x14ac:dyDescent="0.25">
      <c r="A1115" s="2"/>
      <c r="B1115" s="2"/>
      <c r="C1115" s="3"/>
      <c r="D1115" s="2"/>
      <c r="E1115" s="2"/>
      <c r="F1115" s="2"/>
      <c r="G1115" s="12"/>
    </row>
    <row r="1116" spans="1:7" x14ac:dyDescent="0.25">
      <c r="A1116" s="2"/>
      <c r="B1116" s="2"/>
      <c r="C1116" s="3"/>
      <c r="D1116" s="2"/>
      <c r="E1116" s="2"/>
      <c r="F1116" s="2"/>
      <c r="G1116" s="12"/>
    </row>
    <row r="1117" spans="1:7" x14ac:dyDescent="0.25">
      <c r="A1117" s="2"/>
      <c r="B1117" s="2"/>
      <c r="C1117" s="3"/>
      <c r="D1117" s="2"/>
      <c r="E1117" s="2"/>
      <c r="F1117" s="2"/>
      <c r="G1117" s="12"/>
    </row>
    <row r="1118" spans="1:7" x14ac:dyDescent="0.25">
      <c r="A1118" s="2"/>
      <c r="B1118" s="2"/>
      <c r="C1118" s="3"/>
      <c r="D1118" s="2"/>
      <c r="E1118" s="2"/>
      <c r="F1118" s="2"/>
      <c r="G1118" s="12"/>
    </row>
    <row r="1119" spans="1:7" x14ac:dyDescent="0.25">
      <c r="A1119" s="2"/>
      <c r="B1119" s="2"/>
      <c r="C1119" s="3"/>
      <c r="D1119" s="2"/>
      <c r="E1119" s="2"/>
      <c r="F1119" s="2"/>
      <c r="G1119" s="12"/>
    </row>
    <row r="1120" spans="1:7" x14ac:dyDescent="0.25">
      <c r="A1120" s="2"/>
      <c r="B1120" s="2"/>
      <c r="C1120" s="3"/>
      <c r="D1120" s="2"/>
      <c r="E1120" s="2"/>
      <c r="F1120" s="2"/>
      <c r="G1120" s="12"/>
    </row>
    <row r="1121" spans="1:7" x14ac:dyDescent="0.25">
      <c r="A1121" s="2"/>
      <c r="B1121" s="2"/>
      <c r="C1121" s="3"/>
      <c r="D1121" s="2"/>
      <c r="E1121" s="2"/>
      <c r="F1121" s="2"/>
      <c r="G1121" s="12"/>
    </row>
    <row r="1122" spans="1:7" x14ac:dyDescent="0.25">
      <c r="A1122" s="2"/>
      <c r="B1122" s="2"/>
      <c r="C1122" s="3"/>
      <c r="D1122" s="2"/>
      <c r="E1122" s="2"/>
      <c r="F1122" s="2"/>
      <c r="G1122" s="12"/>
    </row>
    <row r="1123" spans="1:7" x14ac:dyDescent="0.25">
      <c r="A1123" s="2"/>
      <c r="B1123" s="2"/>
      <c r="C1123" s="3"/>
      <c r="D1123" s="2"/>
      <c r="E1123" s="2"/>
      <c r="F1123" s="2"/>
      <c r="G1123" s="12"/>
    </row>
    <row r="1124" spans="1:7" x14ac:dyDescent="0.25">
      <c r="A1124" s="2"/>
      <c r="B1124" s="2"/>
      <c r="C1124" s="3"/>
      <c r="D1124" s="2"/>
      <c r="E1124" s="2"/>
      <c r="F1124" s="2"/>
      <c r="G1124" s="12"/>
    </row>
    <row r="1125" spans="1:7" x14ac:dyDescent="0.25">
      <c r="A1125" s="2"/>
      <c r="B1125" s="2"/>
      <c r="C1125" s="3"/>
      <c r="D1125" s="2"/>
      <c r="E1125" s="2"/>
      <c r="F1125" s="2"/>
      <c r="G1125" s="12"/>
    </row>
    <row r="1126" spans="1:7" x14ac:dyDescent="0.25">
      <c r="A1126" s="2"/>
      <c r="B1126" s="2"/>
      <c r="C1126" s="3"/>
      <c r="D1126" s="2"/>
      <c r="E1126" s="2"/>
      <c r="F1126" s="2"/>
      <c r="G1126" s="12"/>
    </row>
    <row r="1127" spans="1:7" x14ac:dyDescent="0.25">
      <c r="A1127" s="2"/>
      <c r="B1127" s="2"/>
      <c r="C1127" s="3"/>
      <c r="D1127" s="2"/>
      <c r="E1127" s="2"/>
      <c r="F1127" s="2"/>
      <c r="G1127" s="12"/>
    </row>
    <row r="1128" spans="1:7" x14ac:dyDescent="0.25">
      <c r="A1128" s="2"/>
      <c r="B1128" s="2"/>
      <c r="C1128" s="3"/>
      <c r="D1128" s="2"/>
      <c r="E1128" s="2"/>
      <c r="F1128" s="2"/>
      <c r="G1128" s="12"/>
    </row>
    <row r="1129" spans="1:7" x14ac:dyDescent="0.25">
      <c r="A1129" s="2"/>
      <c r="B1129" s="2"/>
      <c r="C1129" s="3"/>
      <c r="D1129" s="2"/>
      <c r="E1129" s="2"/>
      <c r="F1129" s="2"/>
      <c r="G1129" s="12"/>
    </row>
    <row r="1130" spans="1:7" x14ac:dyDescent="0.25">
      <c r="A1130" s="2"/>
      <c r="B1130" s="2"/>
      <c r="C1130" s="3"/>
      <c r="D1130" s="2"/>
      <c r="E1130" s="2"/>
      <c r="F1130" s="2"/>
      <c r="G1130" s="12"/>
    </row>
    <row r="1131" spans="1:7" x14ac:dyDescent="0.25">
      <c r="A1131" s="2"/>
      <c r="B1131" s="2"/>
      <c r="C1131" s="3"/>
      <c r="D1131" s="2"/>
      <c r="E1131" s="2"/>
      <c r="F1131" s="2"/>
      <c r="G1131" s="12"/>
    </row>
    <row r="1132" spans="1:7" x14ac:dyDescent="0.25">
      <c r="A1132" s="2"/>
      <c r="B1132" s="2"/>
      <c r="C1132" s="3"/>
      <c r="D1132" s="2"/>
      <c r="E1132" s="2"/>
      <c r="F1132" s="2"/>
      <c r="G1132" s="12"/>
    </row>
    <row r="1133" spans="1:7" x14ac:dyDescent="0.25">
      <c r="A1133" s="2"/>
      <c r="B1133" s="2"/>
      <c r="C1133" s="3"/>
      <c r="D1133" s="2"/>
      <c r="E1133" s="2"/>
      <c r="F1133" s="2"/>
      <c r="G1133" s="12"/>
    </row>
    <row r="1134" spans="1:7" x14ac:dyDescent="0.25">
      <c r="A1134" s="2"/>
      <c r="B1134" s="2"/>
      <c r="C1134" s="3"/>
      <c r="D1134" s="2"/>
      <c r="E1134" s="2"/>
      <c r="F1134" s="2"/>
      <c r="G1134" s="12"/>
    </row>
    <row r="1135" spans="1:7" x14ac:dyDescent="0.25">
      <c r="A1135" s="2"/>
      <c r="B1135" s="2"/>
      <c r="C1135" s="3"/>
      <c r="D1135" s="2"/>
      <c r="E1135" s="2"/>
      <c r="F1135" s="2"/>
      <c r="G1135" s="12"/>
    </row>
    <row r="1136" spans="1:7" x14ac:dyDescent="0.25">
      <c r="A1136" s="2"/>
      <c r="B1136" s="2"/>
      <c r="C1136" s="3"/>
      <c r="D1136" s="2"/>
      <c r="E1136" s="2"/>
      <c r="F1136" s="2"/>
      <c r="G1136" s="12"/>
    </row>
    <row r="1137" spans="1:7" x14ac:dyDescent="0.25">
      <c r="A1137" s="2"/>
      <c r="B1137" s="2"/>
      <c r="C1137" s="3"/>
      <c r="D1137" s="2"/>
      <c r="E1137" s="2"/>
      <c r="F1137" s="2"/>
      <c r="G1137" s="12"/>
    </row>
    <row r="1138" spans="1:7" x14ac:dyDescent="0.25">
      <c r="A1138" s="2"/>
      <c r="B1138" s="2"/>
      <c r="C1138" s="3"/>
      <c r="D1138" s="2"/>
      <c r="E1138" s="2"/>
      <c r="F1138" s="2"/>
      <c r="G1138" s="12"/>
    </row>
    <row r="1139" spans="1:7" x14ac:dyDescent="0.25">
      <c r="A1139" s="2"/>
      <c r="B1139" s="2"/>
      <c r="C1139" s="3"/>
      <c r="D1139" s="2"/>
      <c r="E1139" s="2"/>
      <c r="F1139" s="2"/>
      <c r="G1139" s="12"/>
    </row>
    <row r="1140" spans="1:7" x14ac:dyDescent="0.25">
      <c r="A1140" s="2"/>
      <c r="B1140" s="2"/>
      <c r="C1140" s="3"/>
      <c r="D1140" s="2"/>
      <c r="E1140" s="2"/>
      <c r="F1140" s="2"/>
      <c r="G1140" s="12"/>
    </row>
    <row r="1141" spans="1:7" x14ac:dyDescent="0.25">
      <c r="A1141" s="2"/>
      <c r="B1141" s="2"/>
      <c r="C1141" s="3"/>
      <c r="D1141" s="2"/>
      <c r="E1141" s="2"/>
      <c r="F1141" s="2"/>
      <c r="G1141" s="12"/>
    </row>
    <row r="1142" spans="1:7" x14ac:dyDescent="0.25">
      <c r="A1142" s="2"/>
      <c r="B1142" s="2"/>
      <c r="C1142" s="3"/>
      <c r="D1142" s="2"/>
      <c r="E1142" s="2"/>
      <c r="F1142" s="2"/>
      <c r="G1142" s="12"/>
    </row>
    <row r="1143" spans="1:7" x14ac:dyDescent="0.25">
      <c r="A1143" s="2"/>
      <c r="B1143" s="2"/>
      <c r="C1143" s="3"/>
      <c r="D1143" s="2"/>
      <c r="E1143" s="2"/>
      <c r="F1143" s="2"/>
      <c r="G1143" s="12"/>
    </row>
    <row r="1144" spans="1:7" x14ac:dyDescent="0.25">
      <c r="A1144" s="2"/>
      <c r="B1144" s="2"/>
      <c r="C1144" s="3"/>
      <c r="D1144" s="2"/>
      <c r="E1144" s="2"/>
      <c r="F1144" s="2"/>
      <c r="G1144" s="12"/>
    </row>
    <row r="1145" spans="1:7" x14ac:dyDescent="0.25">
      <c r="A1145" s="2"/>
      <c r="B1145" s="2"/>
      <c r="C1145" s="3"/>
      <c r="D1145" s="2"/>
      <c r="E1145" s="2"/>
      <c r="F1145" s="2"/>
      <c r="G1145" s="12"/>
    </row>
    <row r="1146" spans="1:7" x14ac:dyDescent="0.25">
      <c r="A1146" s="2"/>
      <c r="B1146" s="2"/>
      <c r="C1146" s="3"/>
      <c r="D1146" s="2"/>
      <c r="E1146" s="2"/>
      <c r="F1146" s="2"/>
      <c r="G1146" s="12"/>
    </row>
    <row r="1147" spans="1:7" x14ac:dyDescent="0.25">
      <c r="A1147" s="2"/>
      <c r="B1147" s="2"/>
      <c r="C1147" s="3"/>
      <c r="D1147" s="2"/>
      <c r="E1147" s="2"/>
      <c r="F1147" s="2"/>
      <c r="G1147" s="12"/>
    </row>
    <row r="1148" spans="1:7" x14ac:dyDescent="0.25">
      <c r="A1148" s="2"/>
      <c r="B1148" s="2"/>
      <c r="C1148" s="3"/>
      <c r="D1148" s="2"/>
      <c r="E1148" s="2"/>
      <c r="F1148" s="2"/>
      <c r="G1148" s="12"/>
    </row>
    <row r="1149" spans="1:7" x14ac:dyDescent="0.25">
      <c r="A1149" s="2"/>
      <c r="B1149" s="2"/>
      <c r="C1149" s="3"/>
      <c r="D1149" s="2"/>
      <c r="E1149" s="2"/>
      <c r="F1149" s="2"/>
      <c r="G1149" s="12"/>
    </row>
    <row r="1150" spans="1:7" x14ac:dyDescent="0.25">
      <c r="A1150" s="2"/>
      <c r="B1150" s="2"/>
      <c r="C1150" s="3"/>
      <c r="D1150" s="2"/>
      <c r="E1150" s="2"/>
      <c r="F1150" s="2"/>
      <c r="G1150" s="12"/>
    </row>
    <row r="1151" spans="1:7" x14ac:dyDescent="0.25">
      <c r="A1151" s="2"/>
      <c r="B1151" s="2"/>
      <c r="C1151" s="3"/>
      <c r="D1151" s="2"/>
      <c r="E1151" s="2"/>
      <c r="F1151" s="2"/>
      <c r="G1151" s="12"/>
    </row>
    <row r="1152" spans="1:7" x14ac:dyDescent="0.25">
      <c r="A1152" s="2"/>
      <c r="B1152" s="2"/>
      <c r="C1152" s="3"/>
      <c r="D1152" s="2"/>
      <c r="E1152" s="2"/>
      <c r="F1152" s="2"/>
      <c r="G1152" s="12"/>
    </row>
    <row r="1153" spans="1:7" x14ac:dyDescent="0.25">
      <c r="A1153" s="2"/>
      <c r="B1153" s="2"/>
      <c r="C1153" s="3"/>
      <c r="D1153" s="2"/>
      <c r="E1153" s="2"/>
      <c r="F1153" s="2"/>
      <c r="G1153" s="12"/>
    </row>
    <row r="1154" spans="1:7" x14ac:dyDescent="0.25">
      <c r="A1154" s="2"/>
      <c r="B1154" s="2"/>
      <c r="C1154" s="3"/>
      <c r="D1154" s="2"/>
      <c r="E1154" s="2"/>
      <c r="F1154" s="2"/>
      <c r="G1154" s="12"/>
    </row>
    <row r="1155" spans="1:7" x14ac:dyDescent="0.25">
      <c r="A1155" s="2"/>
      <c r="B1155" s="2"/>
      <c r="C1155" s="3"/>
      <c r="D1155" s="2"/>
      <c r="E1155" s="2"/>
      <c r="F1155" s="2"/>
      <c r="G1155" s="12"/>
    </row>
    <row r="1156" spans="1:7" x14ac:dyDescent="0.25">
      <c r="A1156" s="2"/>
      <c r="B1156" s="2"/>
      <c r="C1156" s="3"/>
      <c r="D1156" s="2"/>
      <c r="E1156" s="2"/>
      <c r="F1156" s="2"/>
      <c r="G1156" s="12"/>
    </row>
    <row r="1157" spans="1:7" x14ac:dyDescent="0.25">
      <c r="A1157" s="2"/>
      <c r="B1157" s="2"/>
      <c r="C1157" s="3"/>
      <c r="D1157" s="2"/>
      <c r="E1157" s="2"/>
      <c r="F1157" s="2"/>
      <c r="G1157" s="12"/>
    </row>
    <row r="1158" spans="1:7" x14ac:dyDescent="0.25">
      <c r="A1158" s="2"/>
      <c r="B1158" s="2"/>
      <c r="C1158" s="3"/>
      <c r="D1158" s="2"/>
      <c r="E1158" s="2"/>
      <c r="F1158" s="2"/>
      <c r="G1158" s="12"/>
    </row>
    <row r="1159" spans="1:7" x14ac:dyDescent="0.25">
      <c r="A1159" s="2"/>
      <c r="B1159" s="2"/>
      <c r="C1159" s="3"/>
      <c r="D1159" s="2"/>
      <c r="E1159" s="2"/>
      <c r="F1159" s="2"/>
      <c r="G1159" s="12"/>
    </row>
    <row r="1160" spans="1:7" x14ac:dyDescent="0.25">
      <c r="A1160" s="2"/>
      <c r="B1160" s="2"/>
      <c r="C1160" s="3"/>
      <c r="D1160" s="2"/>
      <c r="E1160" s="2"/>
      <c r="F1160" s="2"/>
      <c r="G1160" s="12"/>
    </row>
    <row r="1161" spans="1:7" x14ac:dyDescent="0.25">
      <c r="A1161" s="2"/>
      <c r="B1161" s="2"/>
      <c r="C1161" s="3"/>
      <c r="D1161" s="2"/>
      <c r="E1161" s="2"/>
      <c r="F1161" s="2"/>
      <c r="G1161" s="12"/>
    </row>
    <row r="1162" spans="1:7" x14ac:dyDescent="0.25">
      <c r="A1162" s="2"/>
      <c r="B1162" s="2"/>
      <c r="C1162" s="3"/>
      <c r="D1162" s="2"/>
      <c r="E1162" s="2"/>
      <c r="F1162" s="2"/>
      <c r="G1162" s="12"/>
    </row>
    <row r="1163" spans="1:7" x14ac:dyDescent="0.25">
      <c r="A1163" s="2"/>
      <c r="B1163" s="2"/>
      <c r="C1163" s="3"/>
      <c r="D1163" s="2"/>
      <c r="E1163" s="2"/>
      <c r="F1163" s="2"/>
      <c r="G1163" s="12"/>
    </row>
    <row r="1164" spans="1:7" x14ac:dyDescent="0.25">
      <c r="A1164" s="2"/>
      <c r="B1164" s="2"/>
      <c r="C1164" s="3"/>
      <c r="D1164" s="2"/>
      <c r="E1164" s="2"/>
      <c r="F1164" s="2"/>
      <c r="G1164" s="12"/>
    </row>
    <row r="1165" spans="1:7" x14ac:dyDescent="0.25">
      <c r="A1165" s="2"/>
      <c r="B1165" s="2"/>
      <c r="C1165" s="3"/>
      <c r="D1165" s="2"/>
      <c r="E1165" s="2"/>
      <c r="F1165" s="2"/>
      <c r="G1165" s="12"/>
    </row>
    <row r="1166" spans="1:7" x14ac:dyDescent="0.25">
      <c r="A1166" s="2"/>
      <c r="B1166" s="2"/>
      <c r="C1166" s="3"/>
      <c r="D1166" s="2"/>
      <c r="E1166" s="2"/>
      <c r="F1166" s="2"/>
      <c r="G1166" s="12"/>
    </row>
    <row r="1167" spans="1:7" x14ac:dyDescent="0.25">
      <c r="A1167" s="2"/>
      <c r="B1167" s="2"/>
      <c r="C1167" s="3"/>
      <c r="D1167" s="2"/>
      <c r="E1167" s="2"/>
      <c r="F1167" s="2"/>
      <c r="G1167" s="12"/>
    </row>
    <row r="1168" spans="1:7" x14ac:dyDescent="0.25">
      <c r="A1168" s="2"/>
      <c r="B1168" s="2"/>
      <c r="C1168" s="3"/>
      <c r="D1168" s="2"/>
      <c r="E1168" s="2"/>
      <c r="F1168" s="2"/>
      <c r="G1168" s="12"/>
    </row>
    <row r="1169" spans="1:7" x14ac:dyDescent="0.25">
      <c r="A1169" s="2"/>
      <c r="B1169" s="2"/>
      <c r="C1169" s="3"/>
      <c r="D1169" s="2"/>
      <c r="E1169" s="2"/>
      <c r="F1169" s="2"/>
      <c r="G1169" s="12"/>
    </row>
    <row r="1170" spans="1:7" x14ac:dyDescent="0.25">
      <c r="A1170" s="2"/>
      <c r="B1170" s="2"/>
      <c r="C1170" s="3"/>
      <c r="D1170" s="2"/>
      <c r="E1170" s="2"/>
      <c r="F1170" s="2"/>
      <c r="G1170" s="12"/>
    </row>
    <row r="1171" spans="1:7" x14ac:dyDescent="0.25">
      <c r="A1171" s="2"/>
      <c r="B1171" s="2"/>
      <c r="C1171" s="3"/>
      <c r="D1171" s="2"/>
      <c r="E1171" s="2"/>
      <c r="F1171" s="2"/>
      <c r="G1171" s="12"/>
    </row>
    <row r="1172" spans="1:7" x14ac:dyDescent="0.25">
      <c r="A1172" s="2"/>
      <c r="B1172" s="2"/>
      <c r="C1172" s="3"/>
      <c r="D1172" s="2"/>
      <c r="E1172" s="2"/>
      <c r="F1172" s="2"/>
      <c r="G1172" s="12"/>
    </row>
    <row r="1173" spans="1:7" x14ac:dyDescent="0.25">
      <c r="A1173" s="2"/>
      <c r="B1173" s="2"/>
      <c r="C1173" s="3"/>
      <c r="D1173" s="2"/>
      <c r="E1173" s="2"/>
      <c r="F1173" s="2"/>
      <c r="G1173" s="12"/>
    </row>
    <row r="1174" spans="1:7" x14ac:dyDescent="0.25">
      <c r="A1174" s="2"/>
      <c r="B1174" s="2"/>
      <c r="C1174" s="3"/>
      <c r="D1174" s="2"/>
      <c r="E1174" s="2"/>
      <c r="F1174" s="2"/>
      <c r="G1174" s="12"/>
    </row>
    <row r="1175" spans="1:7" x14ac:dyDescent="0.25">
      <c r="A1175" s="2"/>
      <c r="B1175" s="2"/>
      <c r="C1175" s="3"/>
      <c r="D1175" s="2"/>
      <c r="E1175" s="2"/>
      <c r="F1175" s="2"/>
      <c r="G1175" s="12"/>
    </row>
    <row r="1176" spans="1:7" x14ac:dyDescent="0.25">
      <c r="A1176" s="2"/>
      <c r="B1176" s="2"/>
      <c r="C1176" s="3"/>
      <c r="D1176" s="2"/>
      <c r="E1176" s="2"/>
      <c r="F1176" s="2"/>
      <c r="G1176" s="12"/>
    </row>
    <row r="1177" spans="1:7" x14ac:dyDescent="0.25">
      <c r="A1177" s="2"/>
      <c r="B1177" s="2"/>
      <c r="C1177" s="3"/>
      <c r="D1177" s="2"/>
      <c r="E1177" s="2"/>
      <c r="F1177" s="2"/>
      <c r="G1177" s="12"/>
    </row>
    <row r="1178" spans="1:7" x14ac:dyDescent="0.25">
      <c r="A1178" s="2"/>
      <c r="B1178" s="2"/>
      <c r="C1178" s="3"/>
      <c r="D1178" s="2"/>
      <c r="E1178" s="2"/>
      <c r="F1178" s="2"/>
      <c r="G1178" s="12"/>
    </row>
    <row r="1179" spans="1:7" x14ac:dyDescent="0.25">
      <c r="A1179" s="2"/>
      <c r="B1179" s="2"/>
      <c r="C1179" s="3"/>
      <c r="D1179" s="2"/>
      <c r="E1179" s="2"/>
      <c r="F1179" s="2"/>
      <c r="G1179" s="12"/>
    </row>
    <row r="1180" spans="1:7" x14ac:dyDescent="0.25">
      <c r="A1180" s="2"/>
      <c r="B1180" s="2"/>
      <c r="C1180" s="3"/>
      <c r="D1180" s="2"/>
      <c r="E1180" s="2"/>
      <c r="F1180" s="2"/>
      <c r="G1180" s="12"/>
    </row>
    <row r="1181" spans="1:7" x14ac:dyDescent="0.25">
      <c r="A1181" s="2"/>
      <c r="B1181" s="2"/>
      <c r="C1181" s="3"/>
      <c r="D1181" s="2"/>
      <c r="E1181" s="2"/>
      <c r="F1181" s="2"/>
      <c r="G1181" s="12"/>
    </row>
    <row r="1182" spans="1:7" x14ac:dyDescent="0.25">
      <c r="A1182" s="2"/>
      <c r="B1182" s="2"/>
      <c r="C1182" s="3"/>
      <c r="D1182" s="2"/>
      <c r="E1182" s="2"/>
      <c r="F1182" s="2"/>
      <c r="G1182" s="12"/>
    </row>
    <row r="1183" spans="1:7" x14ac:dyDescent="0.25">
      <c r="A1183" s="2"/>
      <c r="B1183" s="2"/>
      <c r="C1183" s="3"/>
      <c r="D1183" s="2"/>
      <c r="E1183" s="2"/>
      <c r="F1183" s="2"/>
      <c r="G1183" s="12"/>
    </row>
    <row r="1184" spans="1:7" x14ac:dyDescent="0.25">
      <c r="A1184" s="2"/>
      <c r="B1184" s="2"/>
      <c r="C1184" s="3"/>
      <c r="D1184" s="2"/>
      <c r="E1184" s="2"/>
      <c r="F1184" s="2"/>
      <c r="G1184" s="12"/>
    </row>
    <row r="1185" spans="1:7" x14ac:dyDescent="0.25">
      <c r="A1185" s="2"/>
      <c r="B1185" s="2"/>
      <c r="C1185" s="3"/>
      <c r="D1185" s="2"/>
      <c r="E1185" s="2"/>
      <c r="F1185" s="2"/>
      <c r="G1185" s="12"/>
    </row>
    <row r="1186" spans="1:7" x14ac:dyDescent="0.25">
      <c r="A1186" s="2"/>
      <c r="B1186" s="2"/>
      <c r="C1186" s="3"/>
      <c r="D1186" s="2"/>
      <c r="E1186" s="2"/>
      <c r="F1186" s="2"/>
      <c r="G1186" s="12"/>
    </row>
    <row r="1187" spans="1:7" x14ac:dyDescent="0.25">
      <c r="A1187" s="2"/>
      <c r="B1187" s="2"/>
      <c r="C1187" s="3"/>
      <c r="D1187" s="2"/>
      <c r="E1187" s="2"/>
      <c r="F1187" s="2"/>
      <c r="G1187" s="12"/>
    </row>
    <row r="1188" spans="1:7" x14ac:dyDescent="0.25">
      <c r="A1188" s="2"/>
      <c r="B1188" s="2"/>
      <c r="C1188" s="3"/>
      <c r="D1188" s="2"/>
      <c r="E1188" s="2"/>
      <c r="F1188" s="2"/>
      <c r="G1188" s="12"/>
    </row>
    <row r="1189" spans="1:7" x14ac:dyDescent="0.25">
      <c r="A1189" s="2"/>
      <c r="B1189" s="2"/>
      <c r="C1189" s="3"/>
      <c r="D1189" s="2"/>
      <c r="E1189" s="2"/>
      <c r="F1189" s="2"/>
      <c r="G1189" s="12"/>
    </row>
    <row r="1190" spans="1:7" x14ac:dyDescent="0.25">
      <c r="A1190" s="2"/>
      <c r="B1190" s="2"/>
      <c r="C1190" s="3"/>
      <c r="D1190" s="2"/>
      <c r="E1190" s="2"/>
      <c r="F1190" s="2"/>
      <c r="G1190" s="12"/>
    </row>
    <row r="1191" spans="1:7" x14ac:dyDescent="0.25">
      <c r="A1191" s="2"/>
      <c r="B1191" s="2"/>
      <c r="C1191" s="3"/>
      <c r="D1191" s="2"/>
      <c r="E1191" s="2"/>
      <c r="F1191" s="2"/>
      <c r="G1191" s="12"/>
    </row>
    <row r="1192" spans="1:7" x14ac:dyDescent="0.25">
      <c r="A1192" s="2"/>
      <c r="B1192" s="2"/>
      <c r="C1192" s="3"/>
      <c r="D1192" s="2"/>
      <c r="E1192" s="2"/>
      <c r="F1192" s="2"/>
      <c r="G1192" s="12"/>
    </row>
    <row r="1193" spans="1:7" x14ac:dyDescent="0.25">
      <c r="A1193" s="2"/>
      <c r="B1193" s="2"/>
      <c r="C1193" s="3"/>
      <c r="D1193" s="2"/>
      <c r="E1193" s="2"/>
      <c r="F1193" s="2"/>
      <c r="G1193" s="12"/>
    </row>
    <row r="1194" spans="1:7" x14ac:dyDescent="0.25">
      <c r="A1194" s="2"/>
      <c r="B1194" s="2"/>
      <c r="C1194" s="3"/>
      <c r="D1194" s="2"/>
      <c r="E1194" s="2"/>
      <c r="F1194" s="2"/>
      <c r="G1194" s="12"/>
    </row>
    <row r="1195" spans="1:7" x14ac:dyDescent="0.25">
      <c r="A1195" s="2"/>
      <c r="B1195" s="2"/>
      <c r="C1195" s="3"/>
      <c r="D1195" s="2"/>
      <c r="E1195" s="2"/>
      <c r="F1195" s="2"/>
      <c r="G1195" s="12"/>
    </row>
    <row r="1196" spans="1:7" x14ac:dyDescent="0.25">
      <c r="A1196" s="2"/>
      <c r="B1196" s="2"/>
      <c r="C1196" s="3"/>
      <c r="D1196" s="2"/>
      <c r="E1196" s="2"/>
      <c r="F1196" s="2"/>
      <c r="G1196" s="12"/>
    </row>
    <row r="1197" spans="1:7" x14ac:dyDescent="0.25">
      <c r="A1197" s="2"/>
      <c r="B1197" s="2"/>
      <c r="C1197" s="3"/>
      <c r="D1197" s="2"/>
      <c r="E1197" s="2"/>
      <c r="F1197" s="2"/>
      <c r="G1197" s="12"/>
    </row>
    <row r="1198" spans="1:7" x14ac:dyDescent="0.25">
      <c r="A1198" s="2"/>
      <c r="B1198" s="2"/>
      <c r="C1198" s="3"/>
      <c r="D1198" s="2"/>
      <c r="E1198" s="2"/>
      <c r="F1198" s="2"/>
      <c r="G1198" s="12"/>
    </row>
    <row r="1199" spans="1:7" x14ac:dyDescent="0.25">
      <c r="A1199" s="2"/>
      <c r="B1199" s="2"/>
      <c r="C1199" s="3"/>
      <c r="D1199" s="2"/>
      <c r="E1199" s="2"/>
      <c r="F1199" s="2"/>
      <c r="G1199" s="12"/>
    </row>
    <row r="1200" spans="1:7" x14ac:dyDescent="0.25">
      <c r="A1200" s="2"/>
      <c r="B1200" s="2"/>
      <c r="C1200" s="3"/>
      <c r="D1200" s="2"/>
      <c r="E1200" s="2"/>
      <c r="F1200" s="2"/>
      <c r="G1200" s="12"/>
    </row>
    <row r="1201" spans="1:7" x14ac:dyDescent="0.25">
      <c r="A1201" s="2"/>
      <c r="B1201" s="2"/>
      <c r="C1201" s="3"/>
      <c r="D1201" s="2"/>
      <c r="E1201" s="2"/>
      <c r="F1201" s="2"/>
      <c r="G1201" s="12"/>
    </row>
    <row r="1202" spans="1:7" x14ac:dyDescent="0.25">
      <c r="A1202" s="2"/>
      <c r="B1202" s="2"/>
      <c r="C1202" s="3"/>
      <c r="D1202" s="2"/>
      <c r="E1202" s="2"/>
      <c r="F1202" s="2"/>
      <c r="G1202" s="12"/>
    </row>
    <row r="1203" spans="1:7" x14ac:dyDescent="0.25">
      <c r="A1203" s="2"/>
      <c r="B1203" s="2"/>
      <c r="C1203" s="3"/>
      <c r="D1203" s="2"/>
      <c r="E1203" s="2"/>
      <c r="F1203" s="2"/>
      <c r="G1203" s="12"/>
    </row>
    <row r="1204" spans="1:7" x14ac:dyDescent="0.25">
      <c r="A1204" s="2"/>
      <c r="B1204" s="2"/>
      <c r="C1204" s="3"/>
      <c r="D1204" s="2"/>
      <c r="E1204" s="2"/>
      <c r="F1204" s="2"/>
      <c r="G1204" s="12"/>
    </row>
    <row r="1205" spans="1:7" x14ac:dyDescent="0.25">
      <c r="A1205" s="2"/>
      <c r="B1205" s="2"/>
      <c r="C1205" s="3"/>
      <c r="D1205" s="2"/>
      <c r="E1205" s="2"/>
      <c r="F1205" s="2"/>
      <c r="G1205" s="12"/>
    </row>
    <row r="1206" spans="1:7" x14ac:dyDescent="0.25">
      <c r="A1206" s="2"/>
      <c r="B1206" s="2"/>
      <c r="C1206" s="3"/>
      <c r="D1206" s="2"/>
      <c r="E1206" s="2"/>
      <c r="F1206" s="2"/>
      <c r="G1206" s="12"/>
    </row>
    <row r="1207" spans="1:7" x14ac:dyDescent="0.25">
      <c r="A1207" s="2"/>
      <c r="B1207" s="2"/>
      <c r="C1207" s="3"/>
      <c r="D1207" s="2"/>
      <c r="E1207" s="2"/>
      <c r="F1207" s="2"/>
      <c r="G1207" s="12"/>
    </row>
    <row r="1208" spans="1:7" x14ac:dyDescent="0.25">
      <c r="A1208" s="2"/>
      <c r="B1208" s="2"/>
      <c r="C1208" s="3"/>
      <c r="D1208" s="2"/>
      <c r="E1208" s="2"/>
      <c r="F1208" s="2"/>
      <c r="G1208" s="12"/>
    </row>
    <row r="1209" spans="1:7" x14ac:dyDescent="0.25">
      <c r="A1209" s="2"/>
      <c r="B1209" s="2"/>
      <c r="C1209" s="3"/>
      <c r="D1209" s="2"/>
      <c r="E1209" s="2"/>
      <c r="F1209" s="2"/>
      <c r="G1209" s="12"/>
    </row>
    <row r="1210" spans="1:7" x14ac:dyDescent="0.25">
      <c r="A1210" s="2"/>
      <c r="B1210" s="2"/>
      <c r="C1210" s="3"/>
      <c r="D1210" s="2"/>
      <c r="E1210" s="2"/>
      <c r="F1210" s="2"/>
      <c r="G1210" s="12"/>
    </row>
    <row r="1211" spans="1:7" x14ac:dyDescent="0.25">
      <c r="A1211" s="2"/>
      <c r="B1211" s="2"/>
      <c r="C1211" s="3"/>
      <c r="D1211" s="2"/>
      <c r="E1211" s="2"/>
      <c r="F1211" s="2"/>
      <c r="G1211" s="12"/>
    </row>
    <row r="1212" spans="1:7" x14ac:dyDescent="0.25">
      <c r="A1212" s="2"/>
      <c r="B1212" s="2"/>
      <c r="C1212" s="3"/>
      <c r="D1212" s="2"/>
      <c r="E1212" s="2"/>
      <c r="F1212" s="2"/>
      <c r="G1212" s="12"/>
    </row>
    <row r="1213" spans="1:7" x14ac:dyDescent="0.25">
      <c r="A1213" s="2"/>
      <c r="B1213" s="2"/>
      <c r="C1213" s="3"/>
      <c r="D1213" s="2"/>
      <c r="E1213" s="2"/>
      <c r="F1213" s="2"/>
      <c r="G1213" s="12"/>
    </row>
    <row r="1214" spans="1:7" x14ac:dyDescent="0.25">
      <c r="A1214" s="2"/>
      <c r="B1214" s="2"/>
      <c r="C1214" s="3"/>
      <c r="D1214" s="2"/>
      <c r="E1214" s="2"/>
      <c r="F1214" s="2"/>
      <c r="G1214" s="12"/>
    </row>
    <row r="1215" spans="1:7" x14ac:dyDescent="0.25">
      <c r="A1215" s="2"/>
      <c r="B1215" s="2"/>
      <c r="C1215" s="3"/>
      <c r="D1215" s="2"/>
      <c r="E1215" s="2"/>
      <c r="F1215" s="2"/>
      <c r="G1215" s="12"/>
    </row>
    <row r="1216" spans="1:7" x14ac:dyDescent="0.25">
      <c r="A1216" s="2"/>
      <c r="B1216" s="2"/>
      <c r="C1216" s="3"/>
      <c r="D1216" s="2"/>
      <c r="E1216" s="2"/>
      <c r="F1216" s="2"/>
      <c r="G1216" s="12"/>
    </row>
    <row r="1217" spans="1:7" x14ac:dyDescent="0.25">
      <c r="A1217" s="2"/>
      <c r="B1217" s="2"/>
      <c r="C1217" s="3"/>
      <c r="D1217" s="2"/>
      <c r="E1217" s="2"/>
      <c r="F1217" s="2"/>
      <c r="G1217" s="12"/>
    </row>
    <row r="1218" spans="1:7" x14ac:dyDescent="0.25">
      <c r="A1218" s="2"/>
      <c r="B1218" s="2"/>
      <c r="C1218" s="3"/>
      <c r="D1218" s="2"/>
      <c r="E1218" s="2"/>
      <c r="F1218" s="2"/>
      <c r="G1218" s="12"/>
    </row>
    <row r="1219" spans="1:7" x14ac:dyDescent="0.25">
      <c r="A1219" s="2"/>
      <c r="B1219" s="2"/>
      <c r="C1219" s="3"/>
      <c r="D1219" s="2"/>
      <c r="E1219" s="2"/>
      <c r="F1219" s="2"/>
      <c r="G1219" s="12"/>
    </row>
    <row r="1220" spans="1:7" x14ac:dyDescent="0.25">
      <c r="A1220" s="2"/>
      <c r="B1220" s="2"/>
      <c r="C1220" s="3"/>
      <c r="D1220" s="2"/>
      <c r="E1220" s="2"/>
      <c r="F1220" s="2"/>
      <c r="G1220" s="12"/>
    </row>
    <row r="1221" spans="1:7" x14ac:dyDescent="0.25">
      <c r="A1221" s="2"/>
      <c r="B1221" s="2"/>
      <c r="C1221" s="3"/>
      <c r="D1221" s="2"/>
      <c r="E1221" s="2"/>
      <c r="F1221" s="2"/>
      <c r="G1221" s="12"/>
    </row>
    <row r="1222" spans="1:7" x14ac:dyDescent="0.25">
      <c r="A1222" s="2"/>
      <c r="B1222" s="2"/>
      <c r="C1222" s="3"/>
      <c r="D1222" s="2"/>
      <c r="E1222" s="2"/>
      <c r="F1222" s="2"/>
      <c r="G1222" s="12"/>
    </row>
    <row r="1223" spans="1:7" x14ac:dyDescent="0.25">
      <c r="A1223" s="2"/>
      <c r="B1223" s="2"/>
      <c r="C1223" s="3"/>
      <c r="D1223" s="2"/>
      <c r="E1223" s="2"/>
      <c r="F1223" s="2"/>
      <c r="G1223" s="12"/>
    </row>
    <row r="1224" spans="1:7" x14ac:dyDescent="0.25">
      <c r="A1224" s="2"/>
      <c r="B1224" s="2"/>
      <c r="C1224" s="3"/>
      <c r="D1224" s="2"/>
      <c r="E1224" s="2"/>
      <c r="F1224" s="2"/>
      <c r="G1224" s="12"/>
    </row>
    <row r="1225" spans="1:7" x14ac:dyDescent="0.25">
      <c r="A1225" s="2"/>
      <c r="B1225" s="2"/>
      <c r="C1225" s="3"/>
      <c r="D1225" s="2"/>
      <c r="E1225" s="2"/>
      <c r="F1225" s="2"/>
      <c r="G1225" s="12"/>
    </row>
    <row r="1226" spans="1:7" x14ac:dyDescent="0.25">
      <c r="A1226" s="2"/>
      <c r="B1226" s="2"/>
      <c r="C1226" s="3"/>
      <c r="D1226" s="2"/>
      <c r="E1226" s="2"/>
      <c r="F1226" s="2"/>
      <c r="G1226" s="12"/>
    </row>
    <row r="1227" spans="1:7" x14ac:dyDescent="0.25">
      <c r="A1227" s="2"/>
      <c r="B1227" s="2"/>
      <c r="C1227" s="3"/>
      <c r="D1227" s="2"/>
      <c r="E1227" s="2"/>
      <c r="F1227" s="2"/>
      <c r="G1227" s="12"/>
    </row>
    <row r="1228" spans="1:7" x14ac:dyDescent="0.25">
      <c r="A1228" s="2"/>
      <c r="B1228" s="2"/>
      <c r="C1228" s="3"/>
      <c r="D1228" s="2"/>
      <c r="E1228" s="2"/>
      <c r="F1228" s="2"/>
      <c r="G1228" s="12"/>
    </row>
    <row r="1229" spans="1:7" x14ac:dyDescent="0.25">
      <c r="A1229" s="2"/>
      <c r="B1229" s="2"/>
      <c r="C1229" s="3"/>
      <c r="D1229" s="2"/>
      <c r="E1229" s="2"/>
      <c r="F1229" s="2"/>
      <c r="G1229" s="12"/>
    </row>
    <row r="1230" spans="1:7" x14ac:dyDescent="0.25">
      <c r="A1230" s="2"/>
      <c r="B1230" s="2"/>
      <c r="C1230" s="3"/>
      <c r="D1230" s="2"/>
      <c r="E1230" s="2"/>
      <c r="F1230" s="2"/>
      <c r="G1230" s="12"/>
    </row>
    <row r="1231" spans="1:7" x14ac:dyDescent="0.25">
      <c r="A1231" s="2"/>
      <c r="B1231" s="2"/>
      <c r="C1231" s="3"/>
      <c r="D1231" s="2"/>
      <c r="E1231" s="2"/>
      <c r="F1231" s="2"/>
      <c r="G1231" s="12"/>
    </row>
    <row r="1232" spans="1:7" x14ac:dyDescent="0.25">
      <c r="A1232" s="2"/>
      <c r="B1232" s="2"/>
      <c r="C1232" s="3"/>
      <c r="D1232" s="2"/>
      <c r="E1232" s="2"/>
      <c r="F1232" s="2"/>
      <c r="G1232" s="12"/>
    </row>
    <row r="1233" spans="1:7" x14ac:dyDescent="0.25">
      <c r="A1233" s="2"/>
      <c r="B1233" s="2"/>
      <c r="C1233" s="3"/>
      <c r="D1233" s="2"/>
      <c r="E1233" s="2"/>
      <c r="F1233" s="2"/>
      <c r="G1233" s="12"/>
    </row>
    <row r="1234" spans="1:7" x14ac:dyDescent="0.25">
      <c r="A1234" s="2"/>
      <c r="B1234" s="2"/>
      <c r="C1234" s="3"/>
      <c r="D1234" s="2"/>
      <c r="E1234" s="2"/>
      <c r="F1234" s="2"/>
      <c r="G1234" s="12"/>
    </row>
    <row r="1235" spans="1:7" x14ac:dyDescent="0.25">
      <c r="A1235" s="2"/>
      <c r="B1235" s="2"/>
      <c r="C1235" s="3"/>
      <c r="D1235" s="2"/>
      <c r="E1235" s="2"/>
      <c r="F1235" s="2"/>
      <c r="G1235" s="12"/>
    </row>
    <row r="1236" spans="1:7" x14ac:dyDescent="0.25">
      <c r="A1236" s="2"/>
      <c r="B1236" s="2"/>
      <c r="C1236" s="3"/>
      <c r="D1236" s="2"/>
      <c r="E1236" s="2"/>
      <c r="F1236" s="2"/>
      <c r="G1236" s="12"/>
    </row>
    <row r="1237" spans="1:7" x14ac:dyDescent="0.25">
      <c r="A1237" s="2"/>
      <c r="B1237" s="2"/>
      <c r="C1237" s="3"/>
      <c r="D1237" s="2"/>
      <c r="E1237" s="2"/>
      <c r="F1237" s="2"/>
      <c r="G1237" s="12"/>
    </row>
    <row r="1238" spans="1:7" x14ac:dyDescent="0.25">
      <c r="A1238" s="2"/>
      <c r="B1238" s="2"/>
      <c r="C1238" s="3"/>
      <c r="D1238" s="2"/>
      <c r="E1238" s="2"/>
      <c r="F1238" s="2"/>
      <c r="G1238" s="12"/>
    </row>
    <row r="1239" spans="1:7" x14ac:dyDescent="0.25">
      <c r="A1239" s="2"/>
      <c r="B1239" s="2"/>
      <c r="C1239" s="3"/>
      <c r="D1239" s="2"/>
      <c r="E1239" s="2"/>
      <c r="F1239" s="2"/>
      <c r="G1239" s="12"/>
    </row>
    <row r="1240" spans="1:7" x14ac:dyDescent="0.25">
      <c r="A1240" s="2"/>
      <c r="B1240" s="2"/>
      <c r="C1240" s="3"/>
      <c r="D1240" s="2"/>
      <c r="E1240" s="2"/>
      <c r="F1240" s="2"/>
      <c r="G1240" s="12"/>
    </row>
    <row r="1241" spans="1:7" x14ac:dyDescent="0.25">
      <c r="A1241" s="2"/>
      <c r="B1241" s="2"/>
      <c r="C1241" s="3"/>
      <c r="D1241" s="2"/>
      <c r="E1241" s="2"/>
      <c r="F1241" s="2"/>
      <c r="G1241" s="12"/>
    </row>
    <row r="1242" spans="1:7" x14ac:dyDescent="0.25">
      <c r="A1242" s="2"/>
      <c r="B1242" s="2"/>
      <c r="C1242" s="3"/>
      <c r="D1242" s="2"/>
      <c r="E1242" s="2"/>
      <c r="F1242" s="2"/>
      <c r="G1242" s="12"/>
    </row>
    <row r="1243" spans="1:7" x14ac:dyDescent="0.25">
      <c r="A1243" s="2"/>
      <c r="B1243" s="2"/>
      <c r="C1243" s="3"/>
      <c r="D1243" s="2"/>
      <c r="E1243" s="2"/>
      <c r="F1243" s="2"/>
      <c r="G1243" s="12"/>
    </row>
    <row r="1244" spans="1:7" x14ac:dyDescent="0.25">
      <c r="A1244" s="2"/>
      <c r="B1244" s="2"/>
      <c r="C1244" s="3"/>
      <c r="D1244" s="2"/>
      <c r="E1244" s="2"/>
      <c r="F1244" s="2"/>
      <c r="G1244" s="12"/>
    </row>
    <row r="1245" spans="1:7" x14ac:dyDescent="0.25">
      <c r="A1245" s="2"/>
      <c r="B1245" s="2"/>
      <c r="C1245" s="3"/>
      <c r="D1245" s="2"/>
      <c r="E1245" s="2"/>
      <c r="F1245" s="2"/>
      <c r="G1245" s="12"/>
    </row>
    <row r="1246" spans="1:7" x14ac:dyDescent="0.25">
      <c r="A1246" s="2"/>
      <c r="B1246" s="2"/>
      <c r="C1246" s="3"/>
      <c r="D1246" s="2"/>
      <c r="E1246" s="2"/>
      <c r="F1246" s="2"/>
      <c r="G1246" s="12"/>
    </row>
    <row r="1247" spans="1:7" x14ac:dyDescent="0.25">
      <c r="A1247" s="2"/>
      <c r="B1247" s="2"/>
      <c r="C1247" s="3"/>
      <c r="D1247" s="2"/>
      <c r="E1247" s="2"/>
      <c r="F1247" s="2"/>
      <c r="G1247" s="12"/>
    </row>
    <row r="1248" spans="1:7" x14ac:dyDescent="0.25">
      <c r="A1248" s="2"/>
      <c r="B1248" s="2"/>
      <c r="C1248" s="3"/>
      <c r="D1248" s="2"/>
      <c r="E1248" s="2"/>
      <c r="F1248" s="2"/>
      <c r="G1248" s="12"/>
    </row>
    <row r="1249" spans="1:7" x14ac:dyDescent="0.25">
      <c r="A1249" s="2"/>
      <c r="B1249" s="2"/>
      <c r="C1249" s="3"/>
      <c r="D1249" s="2"/>
      <c r="E1249" s="2"/>
      <c r="F1249" s="2"/>
      <c r="G1249" s="12"/>
    </row>
    <row r="1250" spans="1:7" x14ac:dyDescent="0.25">
      <c r="A1250" s="2"/>
      <c r="B1250" s="2"/>
      <c r="C1250" s="3"/>
      <c r="D1250" s="2"/>
      <c r="E1250" s="2"/>
      <c r="F1250" s="2"/>
      <c r="G1250" s="12"/>
    </row>
    <row r="1251" spans="1:7" x14ac:dyDescent="0.25">
      <c r="A1251" s="2"/>
      <c r="B1251" s="2"/>
      <c r="C1251" s="3"/>
      <c r="D1251" s="2"/>
      <c r="E1251" s="2"/>
      <c r="F1251" s="2"/>
      <c r="G1251" s="12"/>
    </row>
    <row r="1252" spans="1:7" x14ac:dyDescent="0.25">
      <c r="A1252" s="2"/>
      <c r="B1252" s="2"/>
      <c r="C1252" s="3"/>
      <c r="D1252" s="2"/>
      <c r="E1252" s="2"/>
      <c r="F1252" s="2"/>
      <c r="G1252" s="12"/>
    </row>
    <row r="1253" spans="1:7" x14ac:dyDescent="0.25">
      <c r="A1253" s="2"/>
      <c r="B1253" s="2"/>
      <c r="C1253" s="3"/>
      <c r="D1253" s="2"/>
      <c r="E1253" s="2"/>
      <c r="F1253" s="2"/>
      <c r="G1253" s="12"/>
    </row>
    <row r="1254" spans="1:7" x14ac:dyDescent="0.25">
      <c r="A1254" s="2"/>
      <c r="B1254" s="2"/>
      <c r="C1254" s="3"/>
      <c r="D1254" s="2"/>
      <c r="E1254" s="2"/>
      <c r="F1254" s="2"/>
      <c r="G1254" s="12"/>
    </row>
    <row r="1255" spans="1:7" x14ac:dyDescent="0.25">
      <c r="A1255" s="2"/>
      <c r="B1255" s="2"/>
      <c r="C1255" s="3"/>
      <c r="D1255" s="2"/>
      <c r="E1255" s="2"/>
      <c r="F1255" s="2"/>
      <c r="G1255" s="12"/>
    </row>
    <row r="1256" spans="1:7" x14ac:dyDescent="0.25">
      <c r="A1256" s="2"/>
      <c r="B1256" s="2"/>
      <c r="C1256" s="3"/>
      <c r="D1256" s="2"/>
      <c r="E1256" s="2"/>
      <c r="F1256" s="2"/>
      <c r="G1256" s="12"/>
    </row>
    <row r="1257" spans="1:7" x14ac:dyDescent="0.25">
      <c r="A1257" s="2"/>
      <c r="B1257" s="2"/>
      <c r="C1257" s="3"/>
      <c r="D1257" s="2"/>
      <c r="E1257" s="2"/>
      <c r="F1257" s="2"/>
      <c r="G1257" s="12"/>
    </row>
    <row r="1258" spans="1:7" x14ac:dyDescent="0.25">
      <c r="A1258" s="2"/>
      <c r="B1258" s="2"/>
      <c r="C1258" s="3"/>
      <c r="D1258" s="2"/>
      <c r="E1258" s="2"/>
      <c r="F1258" s="2"/>
      <c r="G1258" s="12"/>
    </row>
    <row r="1259" spans="1:7" x14ac:dyDescent="0.25">
      <c r="A1259" s="2"/>
      <c r="B1259" s="2"/>
      <c r="C1259" s="3"/>
      <c r="D1259" s="2"/>
      <c r="E1259" s="2"/>
      <c r="F1259" s="2"/>
      <c r="G1259" s="12"/>
    </row>
    <row r="1260" spans="1:7" x14ac:dyDescent="0.25">
      <c r="A1260" s="2"/>
      <c r="B1260" s="2"/>
      <c r="C1260" s="3"/>
      <c r="D1260" s="2"/>
      <c r="E1260" s="2"/>
      <c r="F1260" s="2"/>
      <c r="G1260" s="12"/>
    </row>
    <row r="1261" spans="1:7" x14ac:dyDescent="0.25">
      <c r="A1261" s="2"/>
      <c r="B1261" s="2"/>
      <c r="C1261" s="3"/>
      <c r="D1261" s="2"/>
      <c r="E1261" s="2"/>
      <c r="F1261" s="2"/>
      <c r="G1261" s="12"/>
    </row>
    <row r="1262" spans="1:7" x14ac:dyDescent="0.25">
      <c r="A1262" s="2"/>
      <c r="B1262" s="2"/>
      <c r="C1262" s="3"/>
      <c r="D1262" s="2"/>
      <c r="E1262" s="2"/>
      <c r="F1262" s="2"/>
      <c r="G1262" s="12"/>
    </row>
    <row r="1263" spans="1:7" x14ac:dyDescent="0.25">
      <c r="A1263" s="2"/>
      <c r="B1263" s="2"/>
      <c r="C1263" s="3"/>
      <c r="D1263" s="2"/>
      <c r="E1263" s="2"/>
      <c r="F1263" s="2"/>
      <c r="G1263" s="12"/>
    </row>
    <row r="1264" spans="1:7" x14ac:dyDescent="0.25">
      <c r="A1264" s="2"/>
      <c r="B1264" s="2"/>
      <c r="C1264" s="3"/>
      <c r="D1264" s="2"/>
      <c r="E1264" s="2"/>
      <c r="F1264" s="2"/>
      <c r="G1264" s="12"/>
    </row>
    <row r="1265" spans="1:7" x14ac:dyDescent="0.25">
      <c r="A1265" s="2"/>
      <c r="B1265" s="2"/>
      <c r="C1265" s="3"/>
      <c r="D1265" s="2"/>
      <c r="E1265" s="2"/>
      <c r="F1265" s="2"/>
      <c r="G1265" s="12"/>
    </row>
    <row r="1266" spans="1:7" x14ac:dyDescent="0.25">
      <c r="A1266" s="2"/>
      <c r="B1266" s="2"/>
      <c r="C1266" s="3"/>
      <c r="D1266" s="2"/>
      <c r="E1266" s="2"/>
      <c r="F1266" s="2"/>
      <c r="G1266" s="12"/>
    </row>
    <row r="1267" spans="1:7" x14ac:dyDescent="0.25">
      <c r="A1267" s="2"/>
      <c r="B1267" s="2"/>
      <c r="C1267" s="3"/>
      <c r="D1267" s="2"/>
      <c r="E1267" s="2"/>
      <c r="F1267" s="2"/>
      <c r="G1267" s="12"/>
    </row>
    <row r="1268" spans="1:7" x14ac:dyDescent="0.25">
      <c r="A1268" s="2"/>
      <c r="B1268" s="2"/>
      <c r="C1268" s="3"/>
      <c r="D1268" s="2"/>
      <c r="E1268" s="2"/>
      <c r="F1268" s="2"/>
      <c r="G1268" s="12"/>
    </row>
    <row r="1269" spans="1:7" x14ac:dyDescent="0.25">
      <c r="A1269" s="2"/>
      <c r="B1269" s="2"/>
      <c r="C1269" s="3"/>
      <c r="D1269" s="2"/>
      <c r="E1269" s="2"/>
      <c r="F1269" s="2"/>
      <c r="G1269" s="12"/>
    </row>
    <row r="1270" spans="1:7" x14ac:dyDescent="0.25">
      <c r="A1270" s="2"/>
      <c r="B1270" s="2"/>
      <c r="C1270" s="3"/>
      <c r="D1270" s="2"/>
      <c r="E1270" s="2"/>
      <c r="F1270" s="2"/>
      <c r="G1270" s="12"/>
    </row>
    <row r="1271" spans="1:7" x14ac:dyDescent="0.25">
      <c r="A1271" s="2"/>
      <c r="B1271" s="2"/>
      <c r="C1271" s="3"/>
      <c r="D1271" s="2"/>
      <c r="E1271" s="2"/>
      <c r="F1271" s="2"/>
      <c r="G1271" s="12"/>
    </row>
    <row r="1272" spans="1:7" x14ac:dyDescent="0.25">
      <c r="A1272" s="2"/>
      <c r="B1272" s="2"/>
      <c r="C1272" s="3"/>
      <c r="D1272" s="2"/>
      <c r="E1272" s="2"/>
      <c r="F1272" s="2"/>
      <c r="G1272" s="12"/>
    </row>
    <row r="1273" spans="1:7" x14ac:dyDescent="0.25">
      <c r="A1273" s="2"/>
      <c r="B1273" s="2"/>
      <c r="C1273" s="3"/>
      <c r="D1273" s="2"/>
      <c r="E1273" s="2"/>
      <c r="F1273" s="2"/>
      <c r="G1273" s="12"/>
    </row>
    <row r="1274" spans="1:7" x14ac:dyDescent="0.25">
      <c r="A1274" s="6"/>
      <c r="B1274" s="3"/>
      <c r="C1274" s="3"/>
      <c r="D1274" s="2"/>
      <c r="E1274" s="2"/>
      <c r="F1274" s="2"/>
      <c r="G1274" s="12"/>
    </row>
    <row r="1275" spans="1:7" x14ac:dyDescent="0.25">
      <c r="A1275" s="6"/>
      <c r="B1275" s="3"/>
      <c r="C1275" s="3"/>
      <c r="D1275" s="2"/>
      <c r="E1275" s="2"/>
      <c r="F1275" s="2"/>
      <c r="G1275" s="12"/>
    </row>
    <row r="1276" spans="1:7" x14ac:dyDescent="0.25">
      <c r="A1276" s="6"/>
      <c r="B1276" s="3"/>
      <c r="C1276" s="3"/>
      <c r="D1276" s="2"/>
      <c r="E1276" s="2"/>
      <c r="F1276" s="2"/>
      <c r="G1276" s="12"/>
    </row>
    <row r="1277" spans="1:7" x14ac:dyDescent="0.25">
      <c r="A1277" s="6"/>
      <c r="B1277" s="3"/>
      <c r="C1277" s="3"/>
      <c r="D1277" s="2"/>
      <c r="E1277" s="2"/>
      <c r="F1277" s="2"/>
      <c r="G1277" s="12"/>
    </row>
    <row r="1278" spans="1:7" x14ac:dyDescent="0.25">
      <c r="A1278" s="6"/>
      <c r="B1278" s="3"/>
      <c r="C1278" s="3"/>
      <c r="D1278" s="2"/>
      <c r="E1278" s="2"/>
      <c r="F1278" s="2"/>
      <c r="G1278" s="12"/>
    </row>
    <row r="1279" spans="1:7" x14ac:dyDescent="0.25">
      <c r="A1279" s="6"/>
      <c r="B1279" s="3"/>
      <c r="C1279" s="3"/>
      <c r="D1279" s="2"/>
      <c r="E1279" s="2"/>
      <c r="F1279" s="2"/>
      <c r="G1279" s="12"/>
    </row>
    <row r="1280" spans="1:7" x14ac:dyDescent="0.25">
      <c r="A1280" s="6"/>
      <c r="B1280" s="3"/>
      <c r="C1280" s="3"/>
      <c r="D1280" s="2"/>
      <c r="E1280" s="2"/>
      <c r="F1280" s="2"/>
      <c r="G1280" s="12"/>
    </row>
    <row r="1281" spans="1:7" x14ac:dyDescent="0.25">
      <c r="A1281" s="6"/>
      <c r="B1281" s="3"/>
      <c r="C1281" s="3"/>
      <c r="D1281" s="2"/>
      <c r="E1281" s="2"/>
      <c r="F1281" s="2"/>
      <c r="G1281" s="12"/>
    </row>
    <row r="1282" spans="1:7" x14ac:dyDescent="0.25">
      <c r="A1282" s="6"/>
      <c r="B1282" s="3"/>
      <c r="C1282" s="3"/>
      <c r="D1282" s="2"/>
      <c r="E1282" s="2"/>
      <c r="F1282" s="2"/>
      <c r="G1282" s="12"/>
    </row>
    <row r="1283" spans="1:7" x14ac:dyDescent="0.25">
      <c r="A1283" s="6"/>
      <c r="B1283" s="3"/>
      <c r="C1283" s="3"/>
      <c r="D1283" s="2"/>
      <c r="E1283" s="2"/>
      <c r="F1283" s="2"/>
      <c r="G1283" s="12"/>
    </row>
    <row r="1284" spans="1:7" x14ac:dyDescent="0.25">
      <c r="A1284" s="6"/>
      <c r="B1284" s="3"/>
      <c r="C1284" s="3"/>
      <c r="D1284" s="2"/>
      <c r="E1284" s="2"/>
      <c r="F1284" s="2"/>
      <c r="G1284" s="12"/>
    </row>
    <row r="1285" spans="1:7" x14ac:dyDescent="0.25">
      <c r="A1285" s="6"/>
      <c r="B1285" s="3"/>
      <c r="C1285" s="3"/>
      <c r="D1285" s="2"/>
      <c r="E1285" s="2"/>
      <c r="F1285" s="2"/>
      <c r="G1285" s="12"/>
    </row>
    <row r="1286" spans="1:7" x14ac:dyDescent="0.25">
      <c r="A1286" s="6"/>
      <c r="B1286" s="3"/>
      <c r="C1286" s="3"/>
      <c r="D1286" s="2"/>
      <c r="E1286" s="2"/>
      <c r="F1286" s="2"/>
      <c r="G1286" s="12"/>
    </row>
    <row r="1287" spans="1:7" x14ac:dyDescent="0.25">
      <c r="A1287" s="6"/>
      <c r="B1287" s="3"/>
      <c r="C1287" s="3"/>
      <c r="D1287" s="2"/>
      <c r="E1287" s="2"/>
      <c r="F1287" s="2"/>
      <c r="G1287" s="12"/>
    </row>
    <row r="1288" spans="1:7" x14ac:dyDescent="0.25">
      <c r="A1288" s="6"/>
      <c r="B1288" s="3"/>
      <c r="C1288" s="3"/>
      <c r="D1288" s="2"/>
      <c r="E1288" s="2"/>
      <c r="F1288" s="2"/>
      <c r="G1288" s="12"/>
    </row>
    <row r="1289" spans="1:7" x14ac:dyDescent="0.25">
      <c r="A1289" s="6"/>
      <c r="B1289" s="3"/>
      <c r="C1289" s="3"/>
      <c r="D1289" s="2"/>
      <c r="E1289" s="2"/>
      <c r="F1289" s="2"/>
      <c r="G1289" s="12"/>
    </row>
    <row r="1290" spans="1:7" x14ac:dyDescent="0.25">
      <c r="A1290" s="6"/>
      <c r="B1290" s="3"/>
      <c r="C1290" s="3"/>
      <c r="D1290" s="2"/>
      <c r="E1290" s="2"/>
      <c r="F1290" s="2"/>
      <c r="G1290" s="12"/>
    </row>
    <row r="1291" spans="1:7" x14ac:dyDescent="0.25">
      <c r="A1291" s="6"/>
      <c r="B1291" s="3"/>
      <c r="C1291" s="3"/>
      <c r="D1291" s="2"/>
      <c r="E1291" s="2"/>
      <c r="F1291" s="2"/>
      <c r="G1291" s="12"/>
    </row>
    <row r="1292" spans="1:7" x14ac:dyDescent="0.25">
      <c r="A1292" s="6"/>
      <c r="B1292" s="3"/>
      <c r="C1292" s="3"/>
      <c r="D1292" s="2"/>
      <c r="E1292" s="2"/>
      <c r="F1292" s="2"/>
      <c r="G1292" s="12"/>
    </row>
    <row r="1293" spans="1:7" x14ac:dyDescent="0.25">
      <c r="A1293" s="6"/>
      <c r="B1293" s="3"/>
      <c r="C1293" s="3"/>
      <c r="D1293" s="2"/>
      <c r="E1293" s="2"/>
      <c r="F1293" s="2"/>
      <c r="G1293" s="12"/>
    </row>
    <row r="1294" spans="1:7" x14ac:dyDescent="0.25">
      <c r="A1294" s="6"/>
      <c r="B1294" s="3"/>
      <c r="C1294" s="3"/>
      <c r="D1294" s="2"/>
      <c r="E1294" s="2"/>
      <c r="F1294" s="2"/>
      <c r="G1294" s="12"/>
    </row>
    <row r="1295" spans="1:7" x14ac:dyDescent="0.25">
      <c r="A1295" s="6"/>
      <c r="B1295" s="3"/>
      <c r="C1295" s="3"/>
      <c r="D1295" s="2"/>
      <c r="E1295" s="2"/>
      <c r="F1295" s="2"/>
      <c r="G1295" s="12"/>
    </row>
    <row r="1296" spans="1:7" x14ac:dyDescent="0.25">
      <c r="A1296" s="6"/>
      <c r="B1296" s="3"/>
      <c r="C1296" s="3"/>
      <c r="D1296" s="2"/>
      <c r="E1296" s="2"/>
      <c r="F1296" s="2"/>
      <c r="G1296" s="12"/>
    </row>
    <row r="1297" spans="1:7" x14ac:dyDescent="0.25">
      <c r="A1297" s="6"/>
      <c r="B1297" s="3"/>
      <c r="C1297" s="3"/>
      <c r="D1297" s="2"/>
      <c r="E1297" s="2"/>
      <c r="F1297" s="2"/>
      <c r="G1297" s="12"/>
    </row>
    <row r="1298" spans="1:7" x14ac:dyDescent="0.25">
      <c r="A1298" s="6"/>
      <c r="B1298" s="3"/>
      <c r="C1298" s="3"/>
      <c r="D1298" s="2"/>
      <c r="E1298" s="2"/>
      <c r="F1298" s="2"/>
      <c r="G1298" s="12"/>
    </row>
    <row r="1299" spans="1:7" x14ac:dyDescent="0.25">
      <c r="A1299" s="6"/>
      <c r="B1299" s="3"/>
      <c r="C1299" s="3"/>
      <c r="D1299" s="2"/>
      <c r="E1299" s="2"/>
      <c r="F1299" s="2"/>
      <c r="G1299" s="12"/>
    </row>
    <row r="1300" spans="1:7" x14ac:dyDescent="0.25">
      <c r="A1300" s="6"/>
      <c r="B1300" s="3"/>
      <c r="C1300" s="3"/>
      <c r="D1300" s="2"/>
      <c r="E1300" s="2"/>
      <c r="F1300" s="2"/>
      <c r="G1300" s="12"/>
    </row>
    <row r="1301" spans="1:7" x14ac:dyDescent="0.25">
      <c r="A1301" s="6"/>
      <c r="B1301" s="3"/>
      <c r="C1301" s="3"/>
      <c r="D1301" s="2"/>
      <c r="E1301" s="2"/>
      <c r="F1301" s="2"/>
      <c r="G1301" s="12"/>
    </row>
    <row r="1302" spans="1:7" x14ac:dyDescent="0.25">
      <c r="A1302" s="6"/>
      <c r="B1302" s="3"/>
      <c r="C1302" s="3"/>
      <c r="D1302" s="2"/>
      <c r="E1302" s="2"/>
      <c r="F1302" s="2"/>
      <c r="G1302" s="12"/>
    </row>
    <row r="1303" spans="1:7" x14ac:dyDescent="0.25">
      <c r="A1303" s="6"/>
      <c r="B1303" s="3"/>
      <c r="C1303" s="3"/>
      <c r="D1303" s="2"/>
      <c r="E1303" s="2"/>
      <c r="F1303" s="2"/>
      <c r="G1303" s="12"/>
    </row>
    <row r="1304" spans="1:7" x14ac:dyDescent="0.25">
      <c r="A1304" s="6"/>
      <c r="B1304" s="3"/>
      <c r="C1304" s="3"/>
      <c r="D1304" s="2"/>
      <c r="E1304" s="2"/>
      <c r="F1304" s="2"/>
      <c r="G1304" s="12"/>
    </row>
    <row r="1305" spans="1:7" x14ac:dyDescent="0.25">
      <c r="A1305" s="6"/>
      <c r="B1305" s="3"/>
      <c r="C1305" s="3"/>
      <c r="D1305" s="2"/>
      <c r="E1305" s="2"/>
      <c r="F1305" s="2"/>
      <c r="G1305" s="12"/>
    </row>
    <row r="1306" spans="1:7" x14ac:dyDescent="0.25">
      <c r="A1306" s="6"/>
      <c r="B1306" s="3"/>
      <c r="C1306" s="3"/>
      <c r="D1306" s="2"/>
      <c r="E1306" s="2"/>
      <c r="F1306" s="2"/>
      <c r="G1306" s="12"/>
    </row>
    <row r="1307" spans="1:7" x14ac:dyDescent="0.25">
      <c r="A1307" s="6"/>
      <c r="B1307" s="3"/>
      <c r="C1307" s="3"/>
      <c r="D1307" s="2"/>
      <c r="E1307" s="2"/>
      <c r="F1307" s="2"/>
      <c r="G1307" s="12"/>
    </row>
    <row r="1308" spans="1:7" x14ac:dyDescent="0.25">
      <c r="A1308" s="6"/>
      <c r="B1308" s="3"/>
      <c r="C1308" s="3"/>
      <c r="D1308" s="2"/>
      <c r="E1308" s="2"/>
      <c r="F1308" s="2"/>
      <c r="G1308" s="12"/>
    </row>
    <row r="1309" spans="1:7" x14ac:dyDescent="0.25">
      <c r="A1309" s="6"/>
      <c r="B1309" s="3"/>
      <c r="C1309" s="3"/>
      <c r="D1309" s="2"/>
      <c r="E1309" s="2"/>
      <c r="F1309" s="2"/>
      <c r="G1309" s="12"/>
    </row>
    <row r="1310" spans="1:7" x14ac:dyDescent="0.25">
      <c r="A1310" s="6"/>
      <c r="B1310" s="3"/>
      <c r="C1310" s="3"/>
      <c r="D1310" s="2"/>
      <c r="E1310" s="2"/>
      <c r="F1310" s="2"/>
      <c r="G1310" s="12"/>
    </row>
    <row r="1311" spans="1:7" x14ac:dyDescent="0.25">
      <c r="A1311" s="6"/>
      <c r="B1311" s="3"/>
      <c r="C1311" s="3"/>
      <c r="D1311" s="2"/>
      <c r="E1311" s="2"/>
      <c r="F1311" s="2"/>
      <c r="G1311" s="12"/>
    </row>
    <row r="1312" spans="1:7" x14ac:dyDescent="0.25">
      <c r="A1312" s="6"/>
      <c r="B1312" s="3"/>
      <c r="C1312" s="3"/>
      <c r="D1312" s="2"/>
      <c r="E1312" s="2"/>
      <c r="F1312" s="2"/>
      <c r="G1312" s="12"/>
    </row>
    <row r="1313" spans="1:7" x14ac:dyDescent="0.25">
      <c r="A1313" s="6"/>
      <c r="B1313" s="3"/>
      <c r="C1313" s="3"/>
      <c r="D1313" s="2"/>
      <c r="E1313" s="2"/>
      <c r="F1313" s="2"/>
      <c r="G1313" s="12"/>
    </row>
    <row r="1314" spans="1:7" x14ac:dyDescent="0.25">
      <c r="A1314" s="6"/>
      <c r="B1314" s="3"/>
      <c r="C1314" s="3"/>
      <c r="D1314" s="2"/>
      <c r="E1314" s="2"/>
      <c r="F1314" s="2"/>
      <c r="G1314" s="12"/>
    </row>
    <row r="1315" spans="1:7" x14ac:dyDescent="0.25">
      <c r="A1315" s="6"/>
      <c r="B1315" s="3"/>
      <c r="C1315" s="3"/>
      <c r="D1315" s="2"/>
      <c r="E1315" s="2"/>
      <c r="F1315" s="2"/>
      <c r="G1315" s="12"/>
    </row>
    <row r="1316" spans="1:7" x14ac:dyDescent="0.25">
      <c r="A1316" s="6"/>
      <c r="B1316" s="3"/>
      <c r="C1316" s="3"/>
      <c r="D1316" s="2"/>
      <c r="E1316" s="2"/>
      <c r="F1316" s="2"/>
      <c r="G1316" s="12"/>
    </row>
    <row r="1317" spans="1:7" x14ac:dyDescent="0.25">
      <c r="A1317" s="6"/>
      <c r="B1317" s="3"/>
      <c r="C1317" s="3"/>
      <c r="D1317" s="2"/>
      <c r="E1317" s="2"/>
      <c r="F1317" s="2"/>
      <c r="G1317" s="12"/>
    </row>
    <row r="1318" spans="1:7" x14ac:dyDescent="0.25">
      <c r="A1318" s="6"/>
      <c r="B1318" s="3"/>
      <c r="C1318" s="3"/>
      <c r="D1318" s="2"/>
      <c r="E1318" s="2"/>
      <c r="F1318" s="2"/>
      <c r="G1318" s="12"/>
    </row>
    <row r="1319" spans="1:7" x14ac:dyDescent="0.25">
      <c r="A1319" s="6"/>
      <c r="B1319" s="3"/>
      <c r="C1319" s="3"/>
      <c r="D1319" s="2"/>
      <c r="E1319" s="2"/>
      <c r="F1319" s="2"/>
      <c r="G1319" s="12"/>
    </row>
    <row r="1320" spans="1:7" x14ac:dyDescent="0.25">
      <c r="A1320" s="6"/>
      <c r="B1320" s="3"/>
      <c r="C1320" s="3"/>
      <c r="D1320" s="2"/>
      <c r="E1320" s="2"/>
      <c r="F1320" s="2"/>
      <c r="G1320" s="12"/>
    </row>
    <row r="1321" spans="1:7" x14ac:dyDescent="0.25">
      <c r="A1321" s="6"/>
      <c r="B1321" s="3"/>
      <c r="C1321" s="3"/>
      <c r="D1321" s="2"/>
      <c r="E1321" s="2"/>
      <c r="F1321" s="2"/>
      <c r="G1321" s="12"/>
    </row>
    <row r="1322" spans="1:7" x14ac:dyDescent="0.25">
      <c r="A1322" s="6"/>
      <c r="B1322" s="3"/>
      <c r="C1322" s="3"/>
      <c r="D1322" s="2"/>
      <c r="E1322" s="2"/>
      <c r="F1322" s="2"/>
      <c r="G1322" s="12"/>
    </row>
    <row r="1323" spans="1:7" x14ac:dyDescent="0.25">
      <c r="A1323" s="6"/>
      <c r="B1323" s="3"/>
      <c r="C1323" s="3"/>
      <c r="D1323" s="2"/>
      <c r="E1323" s="2"/>
      <c r="F1323" s="2"/>
      <c r="G1323" s="12"/>
    </row>
    <row r="1324" spans="1:7" x14ac:dyDescent="0.25">
      <c r="A1324" s="6"/>
      <c r="B1324" s="3"/>
      <c r="C1324" s="3"/>
      <c r="D1324" s="2"/>
      <c r="E1324" s="2"/>
      <c r="F1324" s="2"/>
      <c r="G1324" s="12"/>
    </row>
    <row r="1325" spans="1:7" x14ac:dyDescent="0.25">
      <c r="A1325" s="6"/>
      <c r="B1325" s="3"/>
      <c r="C1325" s="3"/>
      <c r="D1325" s="2"/>
      <c r="E1325" s="2"/>
      <c r="F1325" s="2"/>
      <c r="G1325" s="12"/>
    </row>
    <row r="1326" spans="1:7" x14ac:dyDescent="0.25">
      <c r="A1326" s="6"/>
      <c r="B1326" s="3"/>
      <c r="C1326" s="3"/>
      <c r="D1326" s="2"/>
      <c r="E1326" s="2"/>
      <c r="F1326" s="2"/>
      <c r="G1326" s="12"/>
    </row>
    <row r="1327" spans="1:7" x14ac:dyDescent="0.25">
      <c r="A1327" s="6"/>
      <c r="B1327" s="3"/>
      <c r="C1327" s="3"/>
      <c r="D1327" s="2"/>
      <c r="E1327" s="2"/>
      <c r="F1327" s="2"/>
      <c r="G1327" s="12"/>
    </row>
    <row r="1328" spans="1:7" x14ac:dyDescent="0.25">
      <c r="A1328" s="6"/>
      <c r="B1328" s="3"/>
      <c r="C1328" s="3"/>
      <c r="D1328" s="2"/>
      <c r="E1328" s="2"/>
      <c r="F1328" s="2"/>
      <c r="G1328" s="12"/>
    </row>
    <row r="1329" spans="1:7" x14ac:dyDescent="0.25">
      <c r="A1329" s="6"/>
      <c r="B1329" s="3"/>
      <c r="C1329" s="3"/>
      <c r="D1329" s="2"/>
      <c r="E1329" s="2"/>
      <c r="F1329" s="2"/>
      <c r="G1329" s="12"/>
    </row>
    <row r="1330" spans="1:7" x14ac:dyDescent="0.25">
      <c r="A1330" s="6"/>
      <c r="B1330" s="3"/>
      <c r="C1330" s="3"/>
      <c r="D1330" s="2"/>
      <c r="E1330" s="2"/>
      <c r="F1330" s="2"/>
      <c r="G1330" s="12"/>
    </row>
    <row r="1331" spans="1:7" x14ac:dyDescent="0.25">
      <c r="A1331" s="6"/>
      <c r="B1331" s="3"/>
      <c r="C1331" s="3"/>
      <c r="D1331" s="2"/>
      <c r="E1331" s="2"/>
      <c r="F1331" s="2"/>
      <c r="G1331" s="12"/>
    </row>
    <row r="1332" spans="1:7" x14ac:dyDescent="0.25">
      <c r="A1332" s="6"/>
      <c r="B1332" s="3"/>
      <c r="C1332" s="3"/>
      <c r="D1332" s="2"/>
      <c r="E1332" s="2"/>
      <c r="F1332" s="2"/>
      <c r="G1332" s="12"/>
    </row>
    <row r="1333" spans="1:7" x14ac:dyDescent="0.25">
      <c r="A1333" s="6"/>
      <c r="B1333" s="3"/>
      <c r="C1333" s="3"/>
      <c r="D1333" s="2"/>
      <c r="E1333" s="2"/>
      <c r="F1333" s="2"/>
      <c r="G1333" s="12"/>
    </row>
    <row r="1334" spans="1:7" x14ac:dyDescent="0.25">
      <c r="A1334" s="6"/>
      <c r="B1334" s="3"/>
      <c r="C1334" s="3"/>
      <c r="D1334" s="2"/>
      <c r="E1334" s="2"/>
      <c r="F1334" s="2"/>
      <c r="G1334" s="12"/>
    </row>
    <row r="1335" spans="1:7" x14ac:dyDescent="0.25">
      <c r="A1335" s="6"/>
      <c r="B1335" s="3"/>
      <c r="C1335" s="3"/>
      <c r="D1335" s="2"/>
      <c r="E1335" s="2"/>
      <c r="F1335" s="2"/>
      <c r="G1335" s="12"/>
    </row>
    <row r="1336" spans="1:7" x14ac:dyDescent="0.25">
      <c r="A1336" s="6"/>
      <c r="B1336" s="3"/>
      <c r="C1336" s="3"/>
      <c r="D1336" s="2"/>
      <c r="E1336" s="2"/>
      <c r="F1336" s="2"/>
      <c r="G1336" s="12"/>
    </row>
    <row r="1337" spans="1:7" x14ac:dyDescent="0.25">
      <c r="A1337" s="6"/>
      <c r="B1337" s="3"/>
      <c r="C1337" s="3"/>
      <c r="D1337" s="2"/>
      <c r="E1337" s="2"/>
      <c r="F1337" s="2"/>
      <c r="G1337" s="12"/>
    </row>
    <row r="1338" spans="1:7" x14ac:dyDescent="0.25">
      <c r="A1338" s="6"/>
      <c r="B1338" s="3"/>
      <c r="C1338" s="3"/>
      <c r="D1338" s="2"/>
      <c r="E1338" s="2"/>
      <c r="F1338" s="2"/>
      <c r="G1338" s="12"/>
    </row>
    <row r="1339" spans="1:7" x14ac:dyDescent="0.25">
      <c r="A1339" s="6"/>
      <c r="B1339" s="3"/>
      <c r="C1339" s="3"/>
      <c r="D1339" s="2"/>
      <c r="E1339" s="2"/>
      <c r="F1339" s="2"/>
      <c r="G1339" s="12"/>
    </row>
    <row r="1340" spans="1:7" x14ac:dyDescent="0.25">
      <c r="A1340" s="6"/>
      <c r="B1340" s="3"/>
      <c r="C1340" s="3"/>
      <c r="D1340" s="2"/>
      <c r="E1340" s="2"/>
      <c r="F1340" s="2"/>
      <c r="G1340" s="12"/>
    </row>
    <row r="1341" spans="1:7" x14ac:dyDescent="0.25">
      <c r="A1341" s="6"/>
      <c r="B1341" s="3"/>
      <c r="C1341" s="3"/>
      <c r="D1341" s="2"/>
      <c r="E1341" s="2"/>
      <c r="F1341" s="2"/>
      <c r="G1341" s="12"/>
    </row>
    <row r="1342" spans="1:7" x14ac:dyDescent="0.25">
      <c r="A1342" s="6"/>
      <c r="B1342" s="3"/>
      <c r="C1342" s="3"/>
      <c r="D1342" s="2"/>
      <c r="E1342" s="2"/>
      <c r="F1342" s="2"/>
      <c r="G1342" s="12"/>
    </row>
    <row r="1343" spans="1:7" x14ac:dyDescent="0.25">
      <c r="A1343" s="6"/>
      <c r="B1343" s="3"/>
      <c r="C1343" s="3"/>
      <c r="D1343" s="2"/>
      <c r="E1343" s="2"/>
      <c r="F1343" s="2"/>
      <c r="G1343" s="12"/>
    </row>
    <row r="1344" spans="1:7" x14ac:dyDescent="0.25">
      <c r="A1344" s="6"/>
      <c r="B1344" s="3"/>
      <c r="C1344" s="3"/>
      <c r="D1344" s="2"/>
      <c r="E1344" s="2"/>
      <c r="F1344" s="2"/>
      <c r="G1344" s="12"/>
    </row>
    <row r="1345" spans="1:7" x14ac:dyDescent="0.25">
      <c r="A1345" s="6"/>
      <c r="B1345" s="3"/>
      <c r="C1345" s="3"/>
      <c r="D1345" s="2"/>
      <c r="E1345" s="2"/>
      <c r="F1345" s="2"/>
      <c r="G1345" s="12"/>
    </row>
    <row r="1346" spans="1:7" x14ac:dyDescent="0.25">
      <c r="A1346" s="6"/>
      <c r="B1346" s="3"/>
      <c r="C1346" s="3"/>
      <c r="D1346" s="2"/>
      <c r="E1346" s="2"/>
      <c r="F1346" s="2"/>
      <c r="G1346" s="12"/>
    </row>
    <row r="1347" spans="1:7" x14ac:dyDescent="0.25">
      <c r="A1347" s="6"/>
      <c r="B1347" s="3"/>
      <c r="C1347" s="3"/>
      <c r="D1347" s="2"/>
      <c r="E1347" s="2"/>
      <c r="F1347" s="2"/>
      <c r="G1347" s="12"/>
    </row>
    <row r="1348" spans="1:7" x14ac:dyDescent="0.25">
      <c r="A1348" s="6"/>
      <c r="B1348" s="3"/>
      <c r="C1348" s="3"/>
      <c r="D1348" s="2"/>
      <c r="E1348" s="2"/>
      <c r="F1348" s="2"/>
      <c r="G1348" s="12"/>
    </row>
    <row r="1349" spans="1:7" x14ac:dyDescent="0.25">
      <c r="A1349" s="6"/>
      <c r="B1349" s="3"/>
      <c r="C1349" s="3"/>
      <c r="D1349" s="2"/>
      <c r="E1349" s="2"/>
      <c r="F1349" s="2"/>
      <c r="G1349" s="12"/>
    </row>
    <row r="1350" spans="1:7" x14ac:dyDescent="0.25">
      <c r="A1350" s="6"/>
      <c r="B1350" s="3"/>
      <c r="C1350" s="3"/>
      <c r="D1350" s="2"/>
      <c r="E1350" s="2"/>
      <c r="F1350" s="2"/>
      <c r="G1350" s="12"/>
    </row>
    <row r="1351" spans="1:7" x14ac:dyDescent="0.25">
      <c r="A1351" s="6"/>
      <c r="B1351" s="3"/>
      <c r="C1351" s="3"/>
      <c r="D1351" s="2"/>
      <c r="E1351" s="2"/>
      <c r="F1351" s="2"/>
      <c r="G1351" s="12"/>
    </row>
    <row r="1352" spans="1:7" x14ac:dyDescent="0.25">
      <c r="A1352" s="6"/>
      <c r="B1352" s="3"/>
      <c r="C1352" s="3"/>
      <c r="D1352" s="2"/>
      <c r="E1352" s="2"/>
      <c r="F1352" s="2"/>
      <c r="G1352" s="12"/>
    </row>
    <row r="1353" spans="1:7" x14ac:dyDescent="0.25">
      <c r="A1353" s="6"/>
      <c r="B1353" s="3"/>
      <c r="C1353" s="3"/>
      <c r="D1353" s="2"/>
      <c r="E1353" s="2"/>
      <c r="F1353" s="2"/>
      <c r="G1353" s="12"/>
    </row>
    <row r="1354" spans="1:7" x14ac:dyDescent="0.25">
      <c r="A1354" s="6"/>
      <c r="B1354" s="3"/>
      <c r="C1354" s="3"/>
      <c r="D1354" s="2"/>
      <c r="E1354" s="2"/>
      <c r="F1354" s="2"/>
      <c r="G1354" s="12"/>
    </row>
    <row r="1355" spans="1:7" x14ac:dyDescent="0.25">
      <c r="A1355" s="6"/>
      <c r="B1355" s="3"/>
      <c r="C1355" s="3"/>
      <c r="D1355" s="2"/>
      <c r="E1355" s="2"/>
      <c r="F1355" s="2"/>
      <c r="G1355" s="12"/>
    </row>
    <row r="1356" spans="1:7" x14ac:dyDescent="0.25">
      <c r="A1356" s="6"/>
      <c r="B1356" s="3"/>
      <c r="C1356" s="3"/>
      <c r="D1356" s="2"/>
      <c r="E1356" s="2"/>
      <c r="F1356" s="2"/>
      <c r="G1356" s="12"/>
    </row>
    <row r="1357" spans="1:7" x14ac:dyDescent="0.25">
      <c r="A1357" s="6"/>
      <c r="B1357" s="3"/>
      <c r="C1357" s="3"/>
      <c r="D1357" s="2"/>
      <c r="E1357" s="2"/>
      <c r="F1357" s="2"/>
      <c r="G1357" s="12"/>
    </row>
    <row r="1358" spans="1:7" x14ac:dyDescent="0.25">
      <c r="A1358" s="6"/>
      <c r="B1358" s="3"/>
      <c r="C1358" s="3"/>
      <c r="D1358" s="2"/>
      <c r="E1358" s="2"/>
      <c r="F1358" s="2"/>
      <c r="G1358" s="12"/>
    </row>
    <row r="1359" spans="1:7" x14ac:dyDescent="0.25">
      <c r="A1359" s="6"/>
      <c r="B1359" s="3"/>
      <c r="C1359" s="3"/>
      <c r="D1359" s="2"/>
      <c r="E1359" s="2"/>
      <c r="F1359" s="2"/>
      <c r="G1359" s="12"/>
    </row>
    <row r="1360" spans="1:7" x14ac:dyDescent="0.25">
      <c r="A1360" s="6"/>
      <c r="B1360" s="3"/>
      <c r="C1360" s="3"/>
      <c r="D1360" s="2"/>
      <c r="E1360" s="2"/>
      <c r="F1360" s="2"/>
      <c r="G1360" s="12"/>
    </row>
    <row r="1361" spans="1:7" x14ac:dyDescent="0.25">
      <c r="A1361" s="6"/>
      <c r="B1361" s="3"/>
      <c r="C1361" s="3"/>
      <c r="D1361" s="2"/>
      <c r="E1361" s="2"/>
      <c r="F1361" s="2"/>
      <c r="G1361" s="12"/>
    </row>
    <row r="1362" spans="1:7" x14ac:dyDescent="0.25">
      <c r="A1362" s="6"/>
      <c r="B1362" s="3"/>
      <c r="C1362" s="3"/>
      <c r="D1362" s="2"/>
      <c r="E1362" s="2"/>
      <c r="F1362" s="2"/>
      <c r="G1362" s="12"/>
    </row>
    <row r="1363" spans="1:7" x14ac:dyDescent="0.25">
      <c r="A1363" s="6"/>
      <c r="B1363" s="3"/>
      <c r="C1363" s="3"/>
      <c r="D1363" s="2"/>
      <c r="E1363" s="2"/>
      <c r="F1363" s="2"/>
      <c r="G1363" s="12"/>
    </row>
    <row r="1364" spans="1:7" x14ac:dyDescent="0.25">
      <c r="A1364" s="6"/>
      <c r="B1364" s="3"/>
      <c r="C1364" s="3"/>
      <c r="D1364" s="2"/>
      <c r="E1364" s="2"/>
      <c r="F1364" s="2"/>
      <c r="G1364" s="12"/>
    </row>
    <row r="1365" spans="1:7" x14ac:dyDescent="0.25">
      <c r="A1365" s="6"/>
      <c r="B1365" s="3"/>
      <c r="C1365" s="3"/>
      <c r="D1365" s="2"/>
      <c r="E1365" s="2"/>
      <c r="F1365" s="2"/>
      <c r="G1365" s="12"/>
    </row>
    <row r="1366" spans="1:7" x14ac:dyDescent="0.25">
      <c r="A1366" s="6"/>
      <c r="B1366" s="3"/>
      <c r="C1366" s="3"/>
      <c r="D1366" s="2"/>
      <c r="E1366" s="2"/>
      <c r="F1366" s="2"/>
      <c r="G1366" s="12"/>
    </row>
    <row r="1367" spans="1:7" x14ac:dyDescent="0.25">
      <c r="A1367" s="6"/>
      <c r="B1367" s="3"/>
      <c r="C1367" s="3"/>
      <c r="D1367" s="2"/>
      <c r="E1367" s="2"/>
      <c r="F1367" s="2"/>
      <c r="G1367" s="12"/>
    </row>
    <row r="1368" spans="1:7" x14ac:dyDescent="0.25">
      <c r="A1368" s="6"/>
      <c r="B1368" s="3"/>
      <c r="C1368" s="3"/>
      <c r="D1368" s="2"/>
      <c r="E1368" s="2"/>
      <c r="F1368" s="2"/>
      <c r="G1368" s="12"/>
    </row>
    <row r="1369" spans="1:7" x14ac:dyDescent="0.25">
      <c r="A1369" s="6"/>
      <c r="B1369" s="3"/>
      <c r="C1369" s="3"/>
      <c r="D1369" s="2"/>
      <c r="E1369" s="2"/>
      <c r="F1369" s="2"/>
      <c r="G1369" s="12"/>
    </row>
    <row r="1370" spans="1:7" x14ac:dyDescent="0.25">
      <c r="A1370" s="6"/>
      <c r="B1370" s="3"/>
      <c r="C1370" s="3"/>
      <c r="D1370" s="2"/>
      <c r="E1370" s="2"/>
      <c r="F1370" s="2"/>
      <c r="G1370" s="12"/>
    </row>
    <row r="1371" spans="1:7" x14ac:dyDescent="0.25">
      <c r="A1371" s="6"/>
      <c r="B1371" s="3"/>
      <c r="C1371" s="3"/>
      <c r="D1371" s="2"/>
      <c r="E1371" s="2"/>
      <c r="F1371" s="2"/>
      <c r="G1371" s="12"/>
    </row>
    <row r="1372" spans="1:7" x14ac:dyDescent="0.25">
      <c r="A1372" s="6"/>
      <c r="B1372" s="3"/>
      <c r="C1372" s="3"/>
      <c r="D1372" s="2"/>
      <c r="E1372" s="2"/>
      <c r="F1372" s="2"/>
      <c r="G1372" s="12"/>
    </row>
    <row r="1373" spans="1:7" x14ac:dyDescent="0.25">
      <c r="A1373" s="6"/>
      <c r="B1373" s="3"/>
      <c r="C1373" s="3"/>
      <c r="D1373" s="2"/>
      <c r="E1373" s="2"/>
      <c r="F1373" s="2"/>
      <c r="G1373" s="12"/>
    </row>
    <row r="1374" spans="1:7" x14ac:dyDescent="0.25">
      <c r="A1374" s="6"/>
      <c r="B1374" s="3"/>
      <c r="C1374" s="3"/>
      <c r="D1374" s="2"/>
      <c r="E1374" s="2"/>
      <c r="F1374" s="2"/>
      <c r="G1374" s="12"/>
    </row>
    <row r="1375" spans="1:7" x14ac:dyDescent="0.25">
      <c r="A1375" s="6"/>
      <c r="B1375" s="3"/>
      <c r="C1375" s="3"/>
      <c r="D1375" s="2"/>
      <c r="E1375" s="2"/>
      <c r="F1375" s="2"/>
      <c r="G1375" s="12"/>
    </row>
    <row r="1376" spans="1:7" x14ac:dyDescent="0.25">
      <c r="A1376" s="6"/>
      <c r="B1376" s="3"/>
      <c r="C1376" s="3"/>
      <c r="D1376" s="2"/>
      <c r="E1376" s="2"/>
      <c r="F1376" s="2"/>
      <c r="G1376" s="12"/>
    </row>
    <row r="1377" spans="1:7" x14ac:dyDescent="0.25">
      <c r="A1377" s="6"/>
      <c r="B1377" s="3"/>
      <c r="C1377" s="3"/>
      <c r="D1377" s="2"/>
      <c r="E1377" s="2"/>
      <c r="F1377" s="2"/>
      <c r="G1377" s="12"/>
    </row>
    <row r="1378" spans="1:7" x14ac:dyDescent="0.25">
      <c r="A1378" s="6"/>
      <c r="B1378" s="3"/>
      <c r="C1378" s="3"/>
      <c r="D1378" s="2"/>
      <c r="E1378" s="2"/>
      <c r="F1378" s="2"/>
      <c r="G1378" s="12"/>
    </row>
    <row r="1379" spans="1:7" x14ac:dyDescent="0.25">
      <c r="A1379" s="6"/>
      <c r="B1379" s="3"/>
      <c r="C1379" s="3"/>
      <c r="D1379" s="2"/>
      <c r="E1379" s="2"/>
      <c r="F1379" s="2"/>
      <c r="G1379" s="12"/>
    </row>
    <row r="1380" spans="1:7" x14ac:dyDescent="0.25">
      <c r="A1380" s="6"/>
      <c r="B1380" s="3"/>
      <c r="C1380" s="3"/>
      <c r="D1380" s="2"/>
      <c r="E1380" s="2"/>
      <c r="F1380" s="2"/>
      <c r="G1380" s="12"/>
    </row>
    <row r="1381" spans="1:7" x14ac:dyDescent="0.25">
      <c r="A1381" s="6"/>
      <c r="B1381" s="3"/>
      <c r="C1381" s="3"/>
      <c r="D1381" s="2"/>
      <c r="E1381" s="2"/>
      <c r="F1381" s="2"/>
      <c r="G1381" s="12"/>
    </row>
    <row r="1382" spans="1:7" x14ac:dyDescent="0.25">
      <c r="A1382" s="6"/>
      <c r="B1382" s="3"/>
      <c r="C1382" s="3"/>
      <c r="D1382" s="2"/>
      <c r="E1382" s="2"/>
      <c r="F1382" s="2"/>
      <c r="G1382" s="12"/>
    </row>
    <row r="1383" spans="1:7" x14ac:dyDescent="0.25">
      <c r="A1383" s="6"/>
      <c r="B1383" s="3"/>
      <c r="C1383" s="3"/>
      <c r="D1383" s="2"/>
      <c r="E1383" s="2"/>
      <c r="F1383" s="2"/>
      <c r="G1383" s="12"/>
    </row>
    <row r="1384" spans="1:7" x14ac:dyDescent="0.25">
      <c r="A1384" s="6"/>
      <c r="B1384" s="3"/>
      <c r="C1384" s="3"/>
      <c r="D1384" s="2"/>
      <c r="E1384" s="2"/>
      <c r="F1384" s="2"/>
      <c r="G1384" s="12"/>
    </row>
    <row r="1385" spans="1:7" x14ac:dyDescent="0.25">
      <c r="A1385" s="6"/>
      <c r="B1385" s="3"/>
      <c r="C1385" s="3"/>
      <c r="D1385" s="2"/>
      <c r="E1385" s="2"/>
      <c r="F1385" s="2"/>
      <c r="G1385" s="12"/>
    </row>
    <row r="1386" spans="1:7" x14ac:dyDescent="0.25">
      <c r="A1386" s="6"/>
      <c r="B1386" s="3"/>
      <c r="C1386" s="3"/>
      <c r="D1386" s="2"/>
      <c r="E1386" s="2"/>
      <c r="F1386" s="2"/>
      <c r="G1386" s="12"/>
    </row>
    <row r="1387" spans="1:7" x14ac:dyDescent="0.25">
      <c r="A1387" s="6"/>
      <c r="B1387" s="3"/>
      <c r="C1387" s="3"/>
      <c r="D1387" s="2"/>
      <c r="E1387" s="2"/>
      <c r="F1387" s="2"/>
      <c r="G1387" s="12"/>
    </row>
    <row r="1388" spans="1:7" x14ac:dyDescent="0.25">
      <c r="A1388" s="6"/>
      <c r="B1388" s="3"/>
      <c r="C1388" s="3"/>
      <c r="D1388" s="2"/>
      <c r="E1388" s="2"/>
      <c r="F1388" s="2"/>
      <c r="G1388" s="12"/>
    </row>
    <row r="1389" spans="1:7" x14ac:dyDescent="0.25">
      <c r="A1389" s="6"/>
      <c r="B1389" s="3"/>
      <c r="C1389" s="3"/>
      <c r="D1389" s="2"/>
      <c r="E1389" s="2"/>
      <c r="F1389" s="2"/>
      <c r="G1389" s="12"/>
    </row>
    <row r="1390" spans="1:7" x14ac:dyDescent="0.25">
      <c r="A1390" s="6"/>
      <c r="B1390" s="3"/>
      <c r="C1390" s="3"/>
      <c r="D1390" s="2"/>
      <c r="E1390" s="2"/>
      <c r="F1390" s="2"/>
      <c r="G1390" s="12"/>
    </row>
    <row r="1391" spans="1:7" x14ac:dyDescent="0.25">
      <c r="A1391" s="6"/>
      <c r="B1391" s="3"/>
      <c r="C1391" s="3"/>
      <c r="D1391" s="2"/>
      <c r="E1391" s="2"/>
      <c r="F1391" s="2"/>
      <c r="G1391" s="12"/>
    </row>
    <row r="1392" spans="1:7" x14ac:dyDescent="0.25">
      <c r="A1392" s="6"/>
      <c r="B1392" s="3"/>
      <c r="C1392" s="3"/>
      <c r="D1392" s="2"/>
      <c r="E1392" s="2"/>
      <c r="F1392" s="2"/>
      <c r="G1392" s="12"/>
    </row>
    <row r="1393" spans="1:7" x14ac:dyDescent="0.25">
      <c r="A1393" s="6"/>
      <c r="B1393" s="3"/>
      <c r="C1393" s="3"/>
      <c r="D1393" s="2"/>
      <c r="E1393" s="2"/>
      <c r="F1393" s="2"/>
      <c r="G1393" s="12"/>
    </row>
    <row r="1394" spans="1:7" x14ac:dyDescent="0.25">
      <c r="A1394" s="6"/>
      <c r="B1394" s="3"/>
      <c r="C1394" s="3"/>
      <c r="D1394" s="2"/>
      <c r="E1394" s="2"/>
      <c r="F1394" s="2"/>
      <c r="G1394" s="12"/>
    </row>
    <row r="1395" spans="1:7" x14ac:dyDescent="0.25">
      <c r="A1395" s="6"/>
      <c r="B1395" s="3"/>
      <c r="C1395" s="3"/>
      <c r="D1395" s="2"/>
      <c r="E1395" s="2"/>
      <c r="F1395" s="2"/>
      <c r="G1395" s="12"/>
    </row>
    <row r="1396" spans="1:7" x14ac:dyDescent="0.25">
      <c r="A1396" s="6"/>
      <c r="B1396" s="3"/>
      <c r="C1396" s="3"/>
      <c r="D1396" s="2"/>
      <c r="E1396" s="2"/>
      <c r="F1396" s="2"/>
      <c r="G1396" s="12"/>
    </row>
    <row r="1397" spans="1:7" x14ac:dyDescent="0.25">
      <c r="A1397" s="6"/>
      <c r="B1397" s="3"/>
      <c r="C1397" s="3"/>
      <c r="D1397" s="2"/>
      <c r="E1397" s="2"/>
      <c r="F1397" s="2"/>
      <c r="G1397" s="12"/>
    </row>
    <row r="1398" spans="1:7" x14ac:dyDescent="0.25">
      <c r="A1398" s="6"/>
      <c r="B1398" s="3"/>
      <c r="C1398" s="3"/>
      <c r="D1398" s="2"/>
      <c r="E1398" s="2"/>
      <c r="F1398" s="2"/>
      <c r="G1398" s="12"/>
    </row>
    <row r="1399" spans="1:7" x14ac:dyDescent="0.25">
      <c r="A1399" s="6"/>
      <c r="B1399" s="3"/>
      <c r="C1399" s="3"/>
      <c r="D1399" s="2"/>
      <c r="E1399" s="2"/>
      <c r="F1399" s="2"/>
      <c r="G1399" s="12"/>
    </row>
    <row r="1400" spans="1:7" x14ac:dyDescent="0.25">
      <c r="A1400" s="6"/>
      <c r="B1400" s="3"/>
      <c r="C1400" s="3"/>
      <c r="D1400" s="2"/>
      <c r="E1400" s="2"/>
      <c r="F1400" s="2"/>
      <c r="G1400" s="12"/>
    </row>
    <row r="1401" spans="1:7" x14ac:dyDescent="0.25">
      <c r="A1401" s="6"/>
      <c r="B1401" s="3"/>
      <c r="C1401" s="3"/>
      <c r="D1401" s="2"/>
      <c r="E1401" s="2"/>
      <c r="F1401" s="2"/>
      <c r="G1401" s="12"/>
    </row>
    <row r="1402" spans="1:7" x14ac:dyDescent="0.25">
      <c r="A1402" s="6"/>
      <c r="B1402" s="3"/>
      <c r="C1402" s="3"/>
      <c r="D1402" s="2"/>
      <c r="E1402" s="2"/>
      <c r="F1402" s="2"/>
      <c r="G1402" s="12"/>
    </row>
    <row r="1403" spans="1:7" x14ac:dyDescent="0.25">
      <c r="A1403" s="6"/>
      <c r="B1403" s="3"/>
      <c r="C1403" s="3"/>
      <c r="D1403" s="2"/>
      <c r="E1403" s="2"/>
      <c r="F1403" s="2"/>
      <c r="G1403" s="12"/>
    </row>
    <row r="1404" spans="1:7" x14ac:dyDescent="0.25">
      <c r="A1404" s="6"/>
      <c r="B1404" s="3"/>
      <c r="C1404" s="3"/>
      <c r="D1404" s="2"/>
      <c r="E1404" s="2"/>
      <c r="F1404" s="2"/>
      <c r="G1404" s="12"/>
    </row>
    <row r="1405" spans="1:7" x14ac:dyDescent="0.25">
      <c r="A1405" s="6"/>
      <c r="B1405" s="3"/>
      <c r="C1405" s="3"/>
      <c r="D1405" s="2"/>
      <c r="E1405" s="2"/>
      <c r="F1405" s="2"/>
      <c r="G1405" s="12"/>
    </row>
    <row r="1406" spans="1:7" x14ac:dyDescent="0.25">
      <c r="A1406" s="6"/>
      <c r="B1406" s="3"/>
      <c r="C1406" s="3"/>
      <c r="D1406" s="2"/>
      <c r="E1406" s="2"/>
      <c r="F1406" s="2"/>
      <c r="G1406" s="12"/>
    </row>
    <row r="1407" spans="1:7" x14ac:dyDescent="0.25">
      <c r="A1407" s="6"/>
      <c r="B1407" s="3"/>
      <c r="C1407" s="3"/>
      <c r="D1407" s="2"/>
      <c r="E1407" s="2"/>
      <c r="F1407" s="2"/>
      <c r="G1407" s="12"/>
    </row>
    <row r="1408" spans="1:7" x14ac:dyDescent="0.25">
      <c r="A1408" s="6"/>
      <c r="B1408" s="3"/>
      <c r="C1408" s="3"/>
      <c r="D1408" s="2"/>
      <c r="E1408" s="2"/>
      <c r="F1408" s="2"/>
      <c r="G1408" s="12"/>
    </row>
    <row r="1409" spans="1:7" x14ac:dyDescent="0.25">
      <c r="A1409" s="6"/>
      <c r="B1409" s="3"/>
      <c r="C1409" s="3"/>
      <c r="D1409" s="2"/>
      <c r="E1409" s="2"/>
      <c r="F1409" s="2"/>
      <c r="G1409" s="12"/>
    </row>
    <row r="1410" spans="1:7" x14ac:dyDescent="0.25">
      <c r="A1410" s="6"/>
      <c r="B1410" s="3"/>
      <c r="C1410" s="3"/>
      <c r="D1410" s="2"/>
      <c r="E1410" s="2"/>
      <c r="F1410" s="2"/>
      <c r="G1410" s="12"/>
    </row>
    <row r="1411" spans="1:7" x14ac:dyDescent="0.25">
      <c r="A1411" s="6"/>
      <c r="B1411" s="3"/>
      <c r="C1411" s="3"/>
      <c r="D1411" s="2"/>
      <c r="E1411" s="2"/>
      <c r="F1411" s="2"/>
      <c r="G1411" s="12"/>
    </row>
    <row r="1412" spans="1:7" x14ac:dyDescent="0.25">
      <c r="A1412" s="6"/>
      <c r="B1412" s="3"/>
      <c r="C1412" s="3"/>
      <c r="D1412" s="2"/>
      <c r="E1412" s="2"/>
      <c r="F1412" s="2"/>
      <c r="G1412" s="12"/>
    </row>
    <row r="1413" spans="1:7" x14ac:dyDescent="0.25">
      <c r="A1413" s="6"/>
      <c r="B1413" s="3"/>
      <c r="C1413" s="3"/>
      <c r="D1413" s="2"/>
      <c r="E1413" s="2"/>
      <c r="F1413" s="2"/>
      <c r="G1413" s="12"/>
    </row>
    <row r="1414" spans="1:7" x14ac:dyDescent="0.25">
      <c r="A1414" s="6"/>
      <c r="B1414" s="3"/>
      <c r="C1414" s="3"/>
      <c r="D1414" s="2"/>
      <c r="E1414" s="2"/>
      <c r="F1414" s="2"/>
      <c r="G1414" s="12"/>
    </row>
    <row r="1415" spans="1:7" x14ac:dyDescent="0.25">
      <c r="A1415" s="6"/>
      <c r="B1415" s="3"/>
      <c r="C1415" s="3"/>
      <c r="D1415" s="2"/>
      <c r="E1415" s="2"/>
      <c r="F1415" s="2"/>
      <c r="G1415" s="12"/>
    </row>
    <row r="1416" spans="1:7" x14ac:dyDescent="0.25">
      <c r="A1416" s="6"/>
      <c r="B1416" s="3"/>
      <c r="C1416" s="3"/>
      <c r="D1416" s="2"/>
      <c r="E1416" s="2"/>
      <c r="F1416" s="2"/>
      <c r="G1416" s="12"/>
    </row>
    <row r="1417" spans="1:7" x14ac:dyDescent="0.25">
      <c r="A1417" s="6"/>
      <c r="B1417" s="3"/>
      <c r="C1417" s="3"/>
      <c r="D1417" s="2"/>
      <c r="E1417" s="2"/>
      <c r="F1417" s="2"/>
      <c r="G1417" s="12"/>
    </row>
    <row r="1418" spans="1:7" x14ac:dyDescent="0.25">
      <c r="A1418" s="6"/>
      <c r="B1418" s="3"/>
      <c r="C1418" s="3"/>
      <c r="D1418" s="2"/>
      <c r="E1418" s="2"/>
      <c r="F1418" s="2"/>
      <c r="G1418" s="12"/>
    </row>
    <row r="1419" spans="1:7" x14ac:dyDescent="0.25">
      <c r="A1419" s="6"/>
      <c r="B1419" s="3"/>
      <c r="C1419" s="3"/>
      <c r="D1419" s="2"/>
      <c r="E1419" s="2"/>
      <c r="F1419" s="2"/>
      <c r="G1419" s="12"/>
    </row>
    <row r="1420" spans="1:7" x14ac:dyDescent="0.25">
      <c r="A1420" s="6"/>
      <c r="B1420" s="3"/>
      <c r="C1420" s="3"/>
      <c r="D1420" s="2"/>
      <c r="E1420" s="2"/>
      <c r="F1420" s="2"/>
      <c r="G1420" s="12"/>
    </row>
    <row r="1421" spans="1:7" x14ac:dyDescent="0.25">
      <c r="A1421" s="6"/>
      <c r="B1421" s="3"/>
      <c r="C1421" s="3"/>
      <c r="D1421" s="2"/>
      <c r="E1421" s="2"/>
      <c r="F1421" s="2"/>
      <c r="G1421" s="12"/>
    </row>
    <row r="1422" spans="1:7" x14ac:dyDescent="0.25">
      <c r="A1422" s="6"/>
      <c r="B1422" s="3"/>
      <c r="C1422" s="3"/>
      <c r="D1422" s="2"/>
      <c r="E1422" s="2"/>
      <c r="F1422" s="2"/>
      <c r="G1422" s="12"/>
    </row>
    <row r="1423" spans="1:7" x14ac:dyDescent="0.25">
      <c r="A1423" s="6"/>
      <c r="B1423" s="3"/>
      <c r="C1423" s="3"/>
      <c r="D1423" s="2"/>
      <c r="E1423" s="2"/>
      <c r="F1423" s="2"/>
      <c r="G1423" s="12"/>
    </row>
    <row r="1424" spans="1:7" x14ac:dyDescent="0.25">
      <c r="A1424" s="6"/>
      <c r="B1424" s="3"/>
      <c r="C1424" s="3"/>
      <c r="D1424" s="2"/>
      <c r="E1424" s="2"/>
      <c r="F1424" s="2"/>
      <c r="G1424" s="12"/>
    </row>
    <row r="1425" spans="1:7" x14ac:dyDescent="0.25">
      <c r="A1425" s="6"/>
      <c r="B1425" s="3"/>
      <c r="C1425" s="3"/>
      <c r="D1425" s="2"/>
      <c r="E1425" s="2"/>
      <c r="F1425" s="2"/>
      <c r="G1425" s="12"/>
    </row>
    <row r="1426" spans="1:7" x14ac:dyDescent="0.25">
      <c r="A1426" s="6"/>
      <c r="B1426" s="3"/>
      <c r="C1426" s="3"/>
      <c r="D1426" s="2"/>
      <c r="E1426" s="2"/>
      <c r="F1426" s="2"/>
      <c r="G1426" s="12"/>
    </row>
    <row r="1427" spans="1:7" x14ac:dyDescent="0.25">
      <c r="A1427" s="6"/>
      <c r="B1427" s="3"/>
      <c r="C1427" s="3"/>
      <c r="D1427" s="2"/>
      <c r="E1427" s="2"/>
      <c r="F1427" s="2"/>
      <c r="G1427" s="12"/>
    </row>
    <row r="1428" spans="1:7" x14ac:dyDescent="0.25">
      <c r="A1428" s="6"/>
      <c r="B1428" s="3"/>
      <c r="C1428" s="3"/>
      <c r="D1428" s="2"/>
      <c r="E1428" s="7"/>
      <c r="F1428" s="2"/>
      <c r="G1428" s="12"/>
    </row>
    <row r="1429" spans="1:7" x14ac:dyDescent="0.25">
      <c r="A1429" s="6"/>
      <c r="B1429" s="3"/>
      <c r="C1429" s="3"/>
      <c r="D1429" s="2"/>
      <c r="E1429" s="7"/>
      <c r="F1429" s="2"/>
      <c r="G1429" s="12"/>
    </row>
    <row r="1430" spans="1:7" x14ac:dyDescent="0.25">
      <c r="A1430" s="6"/>
      <c r="B1430" s="3"/>
      <c r="C1430" s="3"/>
      <c r="D1430" s="2"/>
      <c r="E1430" s="7"/>
      <c r="F1430" s="2"/>
      <c r="G1430" s="12"/>
    </row>
    <row r="1431" spans="1:7" x14ac:dyDescent="0.25">
      <c r="A1431" s="6"/>
      <c r="B1431" s="3"/>
      <c r="C1431" s="3"/>
      <c r="D1431" s="2"/>
      <c r="E1431" s="7"/>
      <c r="F1431" s="2"/>
      <c r="G1431" s="12"/>
    </row>
    <row r="1432" spans="1:7" x14ac:dyDescent="0.25">
      <c r="A1432" s="6"/>
      <c r="B1432" s="3"/>
      <c r="C1432" s="3"/>
      <c r="D1432" s="2"/>
      <c r="E1432" s="7"/>
      <c r="F1432" s="2"/>
      <c r="G1432" s="12"/>
    </row>
    <row r="1433" spans="1:7" x14ac:dyDescent="0.25">
      <c r="A1433" s="6"/>
      <c r="B1433" s="3"/>
      <c r="C1433" s="3"/>
      <c r="D1433" s="2"/>
      <c r="E1433" s="7"/>
      <c r="F1433" s="2"/>
      <c r="G1433" s="12"/>
    </row>
    <row r="1434" spans="1:7" x14ac:dyDescent="0.25">
      <c r="A1434" s="6"/>
      <c r="B1434" s="3"/>
      <c r="C1434" s="3"/>
      <c r="D1434" s="2"/>
      <c r="E1434" s="7"/>
      <c r="F1434" s="2"/>
      <c r="G1434" s="12"/>
    </row>
    <row r="1435" spans="1:7" x14ac:dyDescent="0.25">
      <c r="A1435" s="6"/>
      <c r="B1435" s="3"/>
      <c r="C1435" s="3"/>
      <c r="D1435" s="2"/>
      <c r="E1435" s="7"/>
      <c r="F1435" s="2"/>
      <c r="G1435" s="12"/>
    </row>
    <row r="1436" spans="1:7" x14ac:dyDescent="0.25">
      <c r="A1436" s="6"/>
      <c r="B1436" s="3"/>
      <c r="C1436" s="3"/>
      <c r="D1436" s="2"/>
      <c r="E1436" s="7"/>
      <c r="F1436" s="2"/>
      <c r="G1436" s="12"/>
    </row>
    <row r="1437" spans="1:7" x14ac:dyDescent="0.25">
      <c r="A1437" s="6"/>
      <c r="B1437" s="3"/>
      <c r="C1437" s="3"/>
      <c r="D1437" s="2"/>
      <c r="E1437" s="7"/>
      <c r="F1437" s="2"/>
      <c r="G1437" s="12"/>
    </row>
    <row r="1438" spans="1:7" x14ac:dyDescent="0.25">
      <c r="A1438" s="6"/>
      <c r="B1438" s="3"/>
      <c r="C1438" s="3"/>
      <c r="D1438" s="2"/>
      <c r="E1438" s="2"/>
      <c r="F1438" s="2"/>
      <c r="G1438" s="12"/>
    </row>
    <row r="1439" spans="1:7" x14ac:dyDescent="0.25">
      <c r="A1439" s="6"/>
      <c r="B1439" s="3"/>
      <c r="C1439" s="3"/>
      <c r="D1439" s="2"/>
      <c r="E1439" s="1"/>
      <c r="F1439" s="2"/>
      <c r="G1439" s="12"/>
    </row>
    <row r="1440" spans="1:7" x14ac:dyDescent="0.25">
      <c r="A1440" s="6"/>
      <c r="B1440" s="3"/>
      <c r="C1440" s="3"/>
      <c r="D1440" s="2"/>
      <c r="E1440" s="1"/>
      <c r="F1440" s="2"/>
      <c r="G1440" s="12"/>
    </row>
    <row r="1441" spans="1:7" x14ac:dyDescent="0.25">
      <c r="A1441" s="6"/>
      <c r="B1441" s="3"/>
      <c r="C1441" s="3"/>
      <c r="D1441" s="2"/>
      <c r="E1441" s="1"/>
      <c r="F1441" s="2"/>
      <c r="G1441" s="12"/>
    </row>
    <row r="1442" spans="1:7" x14ac:dyDescent="0.25">
      <c r="A1442" s="6"/>
      <c r="B1442" s="3"/>
      <c r="C1442" s="3"/>
      <c r="D1442" s="2"/>
      <c r="E1442" s="1"/>
      <c r="F1442" s="2"/>
      <c r="G1442" s="12"/>
    </row>
  </sheetData>
  <autoFilter ref="A12:H44"/>
  <mergeCells count="4">
    <mergeCell ref="F1:G5"/>
    <mergeCell ref="C2:E7"/>
    <mergeCell ref="F9:G9"/>
    <mergeCell ref="E942:E950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N400"/>
  <sheetViews>
    <sheetView view="pageBreakPreview" zoomScaleNormal="100" zoomScaleSheetLayoutView="100" workbookViewId="0">
      <pane ySplit="11" topLeftCell="A12" activePane="bottomLeft" state="frozen"/>
      <selection activeCell="I8" sqref="I8"/>
      <selection pane="bottomLeft" activeCell="J59" sqref="J59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5.42578125" style="4" customWidth="1"/>
    <col min="9" max="9" width="19" style="4" customWidth="1"/>
    <col min="10" max="10" width="39.7109375" style="4" customWidth="1"/>
    <col min="11" max="11" width="42.85546875" style="4" customWidth="1"/>
    <col min="12" max="16384" width="9.140625" style="4"/>
  </cols>
  <sheetData>
    <row r="1" spans="1:14" ht="15" customHeight="1" x14ac:dyDescent="0.25">
      <c r="C1" s="17"/>
      <c r="D1" s="17"/>
      <c r="E1" s="17"/>
      <c r="F1" s="141" t="str">
        <f>'Приморский край'!F1:G5</f>
        <v>Приложение N 4
к приказу ФАС России
от 08.12.2022 N 960/22
Форма 6</v>
      </c>
      <c r="G1" s="142"/>
    </row>
    <row r="2" spans="1:14" ht="15" customHeight="1" x14ac:dyDescent="0.25">
      <c r="C2" s="143" t="str">
        <f>'Камчатский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МАРТ 2025 года
</v>
      </c>
      <c r="D2" s="144"/>
      <c r="E2" s="145"/>
      <c r="F2" s="142"/>
      <c r="G2" s="142"/>
    </row>
    <row r="3" spans="1:14" ht="15" customHeight="1" x14ac:dyDescent="0.25">
      <c r="C3" s="146"/>
      <c r="D3" s="147"/>
      <c r="E3" s="148"/>
      <c r="F3" s="142"/>
      <c r="G3" s="142"/>
    </row>
    <row r="4" spans="1:14" ht="15" customHeight="1" x14ac:dyDescent="0.25">
      <c r="C4" s="146"/>
      <c r="D4" s="147"/>
      <c r="E4" s="148"/>
      <c r="F4" s="142"/>
      <c r="G4" s="142"/>
    </row>
    <row r="5" spans="1:14" ht="15" customHeight="1" x14ac:dyDescent="0.25">
      <c r="C5" s="146"/>
      <c r="D5" s="147"/>
      <c r="E5" s="148"/>
      <c r="F5" s="142"/>
      <c r="G5" s="142"/>
    </row>
    <row r="6" spans="1:14" ht="15" customHeight="1" x14ac:dyDescent="0.25">
      <c r="C6" s="146"/>
      <c r="D6" s="147"/>
      <c r="E6" s="148"/>
    </row>
    <row r="7" spans="1:14" ht="15" customHeight="1" x14ac:dyDescent="0.25">
      <c r="C7" s="149"/>
      <c r="D7" s="150"/>
      <c r="E7" s="151"/>
    </row>
    <row r="8" spans="1:14" x14ac:dyDescent="0.25">
      <c r="C8" s="17"/>
      <c r="D8" s="17"/>
      <c r="E8" s="17"/>
    </row>
    <row r="9" spans="1:14" ht="15.75" thickBot="1" x14ac:dyDescent="0.3">
      <c r="A9" s="19">
        <f>'Приморский край'!A9</f>
        <v>45717</v>
      </c>
      <c r="C9" s="17"/>
      <c r="D9" s="17"/>
      <c r="E9" s="17"/>
      <c r="F9" s="152"/>
      <c r="G9" s="153"/>
    </row>
    <row r="10" spans="1:14" ht="15.75" thickBot="1" x14ac:dyDescent="0.3">
      <c r="C10" s="18"/>
      <c r="D10" s="18"/>
      <c r="E10" s="20"/>
      <c r="I10" s="158">
        <f>SUBTOTAL(9,E13:E398)*1000</f>
        <v>3653.4970000000003</v>
      </c>
      <c r="J10" s="158">
        <f>SUBTOTAL(9,F13:F398)*1000</f>
        <v>3546.5279999999998</v>
      </c>
    </row>
    <row r="11" spans="1:14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I11" s="83"/>
    </row>
    <row r="12" spans="1:14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  <c r="I12" s="21"/>
      <c r="J12" s="21"/>
      <c r="K12" s="21"/>
      <c r="L12" s="21"/>
      <c r="M12" s="21"/>
      <c r="N12" s="21"/>
    </row>
    <row r="13" spans="1:14" ht="22.5" hidden="1" x14ac:dyDescent="0.25">
      <c r="A13" s="57" t="s">
        <v>875</v>
      </c>
      <c r="B13" s="27" t="s">
        <v>321</v>
      </c>
      <c r="C13" s="28" t="s">
        <v>329</v>
      </c>
      <c r="D13" s="9">
        <v>1</v>
      </c>
      <c r="E13" s="97">
        <v>95</v>
      </c>
      <c r="F13" s="85">
        <v>70.97358100000001</v>
      </c>
      <c r="G13" s="85">
        <f t="shared" ref="G13:G20" si="0">E13-F13</f>
        <v>24.02641899999999</v>
      </c>
      <c r="H13" s="15"/>
      <c r="I13" s="159"/>
      <c r="J13" s="114"/>
      <c r="K13" s="102"/>
      <c r="L13" s="102"/>
      <c r="M13" s="117"/>
      <c r="N13" s="102"/>
    </row>
    <row r="14" spans="1:14" hidden="1" x14ac:dyDescent="0.25">
      <c r="A14" s="57" t="s">
        <v>875</v>
      </c>
      <c r="B14" s="29" t="s">
        <v>89</v>
      </c>
      <c r="C14" s="28" t="s">
        <v>90</v>
      </c>
      <c r="D14" s="9">
        <v>4</v>
      </c>
      <c r="E14" s="97">
        <v>0.89</v>
      </c>
      <c r="F14" s="85">
        <v>0.87326700000000002</v>
      </c>
      <c r="G14" s="85">
        <f t="shared" si="0"/>
        <v>1.6732999999999998E-2</v>
      </c>
      <c r="H14" s="15"/>
      <c r="I14" s="159"/>
      <c r="J14" s="114"/>
      <c r="K14" s="102"/>
      <c r="L14" s="21"/>
      <c r="M14" s="113"/>
      <c r="N14" s="21"/>
    </row>
    <row r="15" spans="1:14" hidden="1" x14ac:dyDescent="0.25">
      <c r="A15" s="58" t="s">
        <v>875</v>
      </c>
      <c r="B15" s="36" t="s">
        <v>94</v>
      </c>
      <c r="C15" s="39" t="s">
        <v>95</v>
      </c>
      <c r="D15" s="9">
        <v>4</v>
      </c>
      <c r="E15" s="98">
        <v>0.2</v>
      </c>
      <c r="F15" s="85">
        <v>0.13345300000000002</v>
      </c>
      <c r="G15" s="110">
        <f t="shared" si="0"/>
        <v>6.6546999999999995E-2</v>
      </c>
      <c r="H15" s="115"/>
      <c r="I15" s="159"/>
      <c r="J15" s="114"/>
      <c r="K15" s="102"/>
      <c r="L15" s="21"/>
      <c r="M15" s="116"/>
      <c r="N15" s="21"/>
    </row>
    <row r="16" spans="1:14" ht="23.25" hidden="1" x14ac:dyDescent="0.25">
      <c r="A16" s="59" t="s">
        <v>875</v>
      </c>
      <c r="B16" s="25" t="s">
        <v>96</v>
      </c>
      <c r="C16" s="26" t="s">
        <v>97</v>
      </c>
      <c r="D16" s="9">
        <v>6</v>
      </c>
      <c r="E16" s="98">
        <v>8.0000000000000002E-3</v>
      </c>
      <c r="F16" s="85">
        <v>9.689999999999999E-3</v>
      </c>
      <c r="G16" s="85">
        <f t="shared" si="0"/>
        <v>-1.6899999999999988E-3</v>
      </c>
      <c r="I16" s="159"/>
      <c r="J16" s="114"/>
      <c r="K16" s="102"/>
      <c r="L16" s="21"/>
      <c r="M16" s="116"/>
      <c r="N16" s="21"/>
    </row>
    <row r="17" spans="1:14" hidden="1" x14ac:dyDescent="0.25">
      <c r="A17" s="57" t="s">
        <v>875</v>
      </c>
      <c r="B17" s="27" t="s">
        <v>493</v>
      </c>
      <c r="C17" s="35" t="s">
        <v>753</v>
      </c>
      <c r="D17" s="9">
        <v>6</v>
      </c>
      <c r="E17" s="97">
        <v>1.4999999999999999E-2</v>
      </c>
      <c r="F17" s="85">
        <v>1.0545000000000001E-2</v>
      </c>
      <c r="G17" s="85">
        <f t="shared" si="0"/>
        <v>4.4549999999999989E-3</v>
      </c>
      <c r="H17" s="15"/>
      <c r="I17" s="159"/>
      <c r="J17" s="114"/>
      <c r="K17" s="102"/>
      <c r="L17" s="21"/>
      <c r="M17" s="113"/>
      <c r="N17" s="21"/>
    </row>
    <row r="18" spans="1:14" hidden="1" x14ac:dyDescent="0.25">
      <c r="A18" s="57" t="s">
        <v>875</v>
      </c>
      <c r="B18" s="27" t="s">
        <v>87</v>
      </c>
      <c r="C18" s="28" t="s">
        <v>88</v>
      </c>
      <c r="D18" s="9">
        <v>4</v>
      </c>
      <c r="E18" s="97">
        <v>0.52</v>
      </c>
      <c r="F18" s="85">
        <v>0.48538099999999995</v>
      </c>
      <c r="G18" s="85">
        <f t="shared" si="0"/>
        <v>3.4619000000000066E-2</v>
      </c>
      <c r="H18" s="15"/>
      <c r="I18" s="159"/>
      <c r="J18" s="114"/>
      <c r="K18" s="102"/>
      <c r="L18" s="21"/>
      <c r="M18" s="113"/>
      <c r="N18" s="21"/>
    </row>
    <row r="19" spans="1:14" hidden="1" x14ac:dyDescent="0.25">
      <c r="A19" s="57" t="s">
        <v>875</v>
      </c>
      <c r="B19" s="27" t="s">
        <v>81</v>
      </c>
      <c r="C19" s="28" t="s">
        <v>82</v>
      </c>
      <c r="D19" s="9">
        <v>4</v>
      </c>
      <c r="E19" s="97">
        <v>0.434</v>
      </c>
      <c r="F19" s="85">
        <v>0.43031700000000001</v>
      </c>
      <c r="G19" s="85">
        <f t="shared" si="0"/>
        <v>3.6829999999999918E-3</v>
      </c>
      <c r="I19" s="160"/>
      <c r="J19" s="114"/>
      <c r="K19" s="102"/>
      <c r="L19" s="21"/>
      <c r="M19" s="113"/>
      <c r="N19" s="21"/>
    </row>
    <row r="20" spans="1:14" hidden="1" x14ac:dyDescent="0.25">
      <c r="A20" s="57" t="s">
        <v>875</v>
      </c>
      <c r="B20" s="29" t="s">
        <v>99</v>
      </c>
      <c r="C20" s="28" t="s">
        <v>100</v>
      </c>
      <c r="D20" s="9">
        <v>4</v>
      </c>
      <c r="E20" s="97">
        <v>0.3</v>
      </c>
      <c r="F20" s="85">
        <v>0.120669</v>
      </c>
      <c r="G20" s="110">
        <f t="shared" si="0"/>
        <v>0.17933099999999999</v>
      </c>
      <c r="H20" s="21"/>
      <c r="I20" s="160"/>
      <c r="J20" s="114"/>
      <c r="K20" s="102"/>
      <c r="L20" s="21"/>
      <c r="M20" s="113"/>
      <c r="N20" s="21"/>
    </row>
    <row r="21" spans="1:14" ht="22.5" hidden="1" x14ac:dyDescent="0.25">
      <c r="A21" s="57" t="s">
        <v>875</v>
      </c>
      <c r="B21" s="29" t="s">
        <v>77</v>
      </c>
      <c r="C21" s="28" t="s">
        <v>78</v>
      </c>
      <c r="D21" s="9">
        <v>5</v>
      </c>
      <c r="E21" s="97">
        <v>0.02</v>
      </c>
      <c r="F21" s="85">
        <v>2.4332999999999997E-2</v>
      </c>
      <c r="G21" s="85">
        <f>E21-F21</f>
        <v>-4.3329999999999966E-3</v>
      </c>
      <c r="I21" s="160"/>
      <c r="J21" s="114"/>
      <c r="K21" s="102"/>
      <c r="L21" s="21"/>
      <c r="M21" s="113"/>
      <c r="N21" s="21"/>
    </row>
    <row r="22" spans="1:14" hidden="1" x14ac:dyDescent="0.25">
      <c r="A22" s="57" t="s">
        <v>875</v>
      </c>
      <c r="B22" s="27" t="s">
        <v>201</v>
      </c>
      <c r="C22" s="28" t="s">
        <v>276</v>
      </c>
      <c r="D22" s="9">
        <v>5</v>
      </c>
      <c r="E22" s="97">
        <v>6.3600000000000004E-2</v>
      </c>
      <c r="F22" s="85">
        <v>3.9426999999999997E-2</v>
      </c>
      <c r="G22" s="85">
        <f t="shared" ref="G22:G51" si="1">E22-F22</f>
        <v>2.4173000000000007E-2</v>
      </c>
      <c r="H22" s="15"/>
      <c r="I22" s="160"/>
      <c r="J22" s="114"/>
      <c r="K22" s="102"/>
      <c r="L22" s="21"/>
      <c r="M22" s="113"/>
      <c r="N22" s="21"/>
    </row>
    <row r="23" spans="1:14" ht="23.25" hidden="1" x14ac:dyDescent="0.25">
      <c r="A23" s="59" t="s">
        <v>875</v>
      </c>
      <c r="B23" s="32" t="s">
        <v>101</v>
      </c>
      <c r="C23" s="28" t="s">
        <v>102</v>
      </c>
      <c r="D23" s="9">
        <v>5</v>
      </c>
      <c r="E23" s="97">
        <v>1.9E-2</v>
      </c>
      <c r="F23" s="85">
        <v>2.1251000000000003E-2</v>
      </c>
      <c r="G23" s="85">
        <f t="shared" si="1"/>
        <v>-2.251000000000003E-3</v>
      </c>
      <c r="H23" s="15"/>
      <c r="I23" s="160"/>
      <c r="J23" s="114"/>
      <c r="K23" s="102"/>
      <c r="L23" s="21"/>
      <c r="M23" s="112"/>
      <c r="N23" s="21"/>
    </row>
    <row r="24" spans="1:14" hidden="1" x14ac:dyDescent="0.25">
      <c r="A24" s="57" t="s">
        <v>875</v>
      </c>
      <c r="B24" s="29" t="s">
        <v>198</v>
      </c>
      <c r="C24" s="28" t="s">
        <v>270</v>
      </c>
      <c r="D24" s="9">
        <v>6</v>
      </c>
      <c r="E24" s="97">
        <v>1.4999999999999999E-2</v>
      </c>
      <c r="F24" s="85">
        <v>1.5844E-2</v>
      </c>
      <c r="G24" s="110">
        <f t="shared" si="1"/>
        <v>-8.44000000000001E-4</v>
      </c>
      <c r="H24" s="115"/>
      <c r="I24" s="160"/>
      <c r="J24" s="114"/>
      <c r="K24" s="102"/>
      <c r="L24" s="21"/>
      <c r="M24" s="113"/>
      <c r="N24" s="21"/>
    </row>
    <row r="25" spans="1:14" hidden="1" x14ac:dyDescent="0.25">
      <c r="A25" s="57" t="s">
        <v>875</v>
      </c>
      <c r="B25" s="40" t="s">
        <v>198</v>
      </c>
      <c r="C25" s="28" t="s">
        <v>271</v>
      </c>
      <c r="D25" s="9">
        <v>6</v>
      </c>
      <c r="E25" s="98">
        <v>1.23E-2</v>
      </c>
      <c r="F25" s="85">
        <v>1.1968999999999999E-2</v>
      </c>
      <c r="G25" s="85">
        <f t="shared" si="1"/>
        <v>3.3100000000000143E-4</v>
      </c>
      <c r="H25" s="15"/>
      <c r="I25" s="160"/>
      <c r="J25" s="114"/>
      <c r="K25" s="102"/>
      <c r="L25" s="21"/>
      <c r="M25" s="113"/>
      <c r="N25" s="21"/>
    </row>
    <row r="26" spans="1:14" ht="23.25" hidden="1" x14ac:dyDescent="0.25">
      <c r="A26" s="57" t="s">
        <v>875</v>
      </c>
      <c r="B26" s="27" t="s">
        <v>83</v>
      </c>
      <c r="C26" s="28" t="s">
        <v>84</v>
      </c>
      <c r="D26" s="9">
        <v>5</v>
      </c>
      <c r="E26" s="98">
        <v>6.4280000000000004E-2</v>
      </c>
      <c r="F26" s="85">
        <v>7.1703000000000003E-2</v>
      </c>
      <c r="G26" s="110">
        <f t="shared" si="1"/>
        <v>-7.422999999999999E-3</v>
      </c>
      <c r="H26" s="115"/>
      <c r="I26" s="160"/>
      <c r="J26" s="114"/>
      <c r="K26" s="102"/>
      <c r="L26" s="21"/>
      <c r="M26" s="113"/>
      <c r="N26" s="21"/>
    </row>
    <row r="27" spans="1:14" ht="23.25" hidden="1" x14ac:dyDescent="0.25">
      <c r="A27" s="57" t="s">
        <v>875</v>
      </c>
      <c r="B27" s="27" t="s">
        <v>471</v>
      </c>
      <c r="C27" s="28" t="s">
        <v>84</v>
      </c>
      <c r="D27" s="9">
        <v>5</v>
      </c>
      <c r="E27" s="97">
        <v>4.9939999999999998E-2</v>
      </c>
      <c r="F27" s="85">
        <v>1.2565E-2</v>
      </c>
      <c r="G27" s="85">
        <f t="shared" si="1"/>
        <v>3.7374999999999999E-2</v>
      </c>
      <c r="H27" s="15"/>
      <c r="I27" s="161"/>
      <c r="J27" s="114"/>
      <c r="K27" s="21"/>
      <c r="L27" s="21"/>
      <c r="M27" s="113"/>
    </row>
    <row r="28" spans="1:14" ht="45.75" hidden="1" x14ac:dyDescent="0.25">
      <c r="A28" s="57" t="s">
        <v>875</v>
      </c>
      <c r="B28" s="27" t="s">
        <v>494</v>
      </c>
      <c r="C28" s="28" t="s">
        <v>754</v>
      </c>
      <c r="D28" s="9">
        <v>5</v>
      </c>
      <c r="E28" s="97">
        <v>6.659000000000001E-2</v>
      </c>
      <c r="F28" s="85">
        <v>4.6671999999999998E-2</v>
      </c>
      <c r="G28" s="85">
        <f t="shared" si="1"/>
        <v>1.9918000000000012E-2</v>
      </c>
      <c r="H28" s="15"/>
      <c r="I28" s="161"/>
      <c r="J28" s="114"/>
      <c r="K28" s="21"/>
      <c r="L28" s="21"/>
      <c r="M28" s="113"/>
    </row>
    <row r="29" spans="1:14" ht="45.75" hidden="1" x14ac:dyDescent="0.25">
      <c r="A29" s="57" t="s">
        <v>875</v>
      </c>
      <c r="B29" s="27" t="s">
        <v>495</v>
      </c>
      <c r="C29" s="28" t="s">
        <v>754</v>
      </c>
      <c r="D29" s="9">
        <v>5</v>
      </c>
      <c r="E29" s="97">
        <v>0.10654000000000001</v>
      </c>
      <c r="F29" s="85">
        <v>4.3872999999999995E-2</v>
      </c>
      <c r="G29" s="85">
        <f t="shared" si="1"/>
        <v>6.2667000000000014E-2</v>
      </c>
      <c r="H29" s="15"/>
      <c r="I29" s="118"/>
      <c r="J29" s="114"/>
      <c r="K29" s="21"/>
      <c r="L29" s="21"/>
      <c r="M29" s="113"/>
    </row>
    <row r="30" spans="1:14" ht="22.5" hidden="1" x14ac:dyDescent="0.25">
      <c r="A30" s="57" t="s">
        <v>875</v>
      </c>
      <c r="B30" s="27" t="s">
        <v>180</v>
      </c>
      <c r="C30" s="28" t="s">
        <v>219</v>
      </c>
      <c r="D30" s="9">
        <v>5</v>
      </c>
      <c r="E30" s="97">
        <v>7.0000000000000007E-2</v>
      </c>
      <c r="F30" s="85">
        <v>5.7053E-2</v>
      </c>
      <c r="G30" s="85">
        <f t="shared" si="1"/>
        <v>1.2947000000000007E-2</v>
      </c>
      <c r="I30" s="118"/>
      <c r="J30" s="114"/>
      <c r="K30" s="21"/>
      <c r="L30" s="21"/>
      <c r="M30" s="113"/>
    </row>
    <row r="31" spans="1:14" ht="22.5" hidden="1" x14ac:dyDescent="0.25">
      <c r="A31" s="60" t="s">
        <v>875</v>
      </c>
      <c r="B31" s="25" t="s">
        <v>332</v>
      </c>
      <c r="C31" s="28" t="s">
        <v>219</v>
      </c>
      <c r="D31" s="9">
        <v>5</v>
      </c>
      <c r="E31" s="97">
        <v>3.5000000000000003E-2</v>
      </c>
      <c r="F31" s="85">
        <v>2.1732999999999999E-2</v>
      </c>
      <c r="G31" s="85">
        <f t="shared" si="1"/>
        <v>1.3267000000000004E-2</v>
      </c>
      <c r="I31" s="161"/>
      <c r="J31" s="114"/>
      <c r="K31" s="21"/>
      <c r="L31" s="21"/>
      <c r="M31" s="124"/>
    </row>
    <row r="32" spans="1:14" hidden="1" x14ac:dyDescent="0.25">
      <c r="A32" s="57" t="s">
        <v>875</v>
      </c>
      <c r="B32" s="25" t="s">
        <v>85</v>
      </c>
      <c r="C32" s="31" t="s">
        <v>86</v>
      </c>
      <c r="D32" s="9">
        <v>5</v>
      </c>
      <c r="E32" s="97">
        <v>0.08</v>
      </c>
      <c r="F32" s="85">
        <v>8.5733999999999991E-2</v>
      </c>
      <c r="G32" s="85">
        <f t="shared" si="1"/>
        <v>-5.7339999999999891E-3</v>
      </c>
      <c r="I32" s="161"/>
      <c r="J32" s="114"/>
      <c r="K32" s="21"/>
      <c r="L32" s="21"/>
      <c r="M32" s="124"/>
    </row>
    <row r="33" spans="1:14" hidden="1" x14ac:dyDescent="0.25">
      <c r="A33" s="57" t="s">
        <v>875</v>
      </c>
      <c r="B33" s="27" t="s">
        <v>496</v>
      </c>
      <c r="C33" s="28" t="s">
        <v>755</v>
      </c>
      <c r="D33" s="9">
        <v>5</v>
      </c>
      <c r="E33" s="97">
        <v>0.05</v>
      </c>
      <c r="F33" s="85">
        <v>2.7289000000000001E-2</v>
      </c>
      <c r="G33" s="85">
        <f t="shared" si="1"/>
        <v>2.2711000000000002E-2</v>
      </c>
      <c r="H33" s="15"/>
      <c r="I33" s="161"/>
      <c r="J33" s="114"/>
      <c r="K33" s="21"/>
      <c r="L33" s="21"/>
      <c r="M33" s="113"/>
    </row>
    <row r="34" spans="1:14" hidden="1" x14ac:dyDescent="0.25">
      <c r="A34" s="57" t="s">
        <v>875</v>
      </c>
      <c r="B34" s="27" t="s">
        <v>190</v>
      </c>
      <c r="C34" s="31" t="s">
        <v>756</v>
      </c>
      <c r="D34" s="9">
        <v>5</v>
      </c>
      <c r="E34" s="97">
        <v>0.13469999999999999</v>
      </c>
      <c r="F34" s="85">
        <v>3.5629000000000001E-2</v>
      </c>
      <c r="G34" s="85">
        <f t="shared" si="1"/>
        <v>9.9070999999999992E-2</v>
      </c>
      <c r="H34" s="15"/>
      <c r="I34" s="161"/>
      <c r="J34" s="114"/>
      <c r="K34" s="21"/>
      <c r="L34" s="21"/>
      <c r="M34" s="113"/>
      <c r="N34" s="21"/>
    </row>
    <row r="35" spans="1:14" hidden="1" x14ac:dyDescent="0.25">
      <c r="A35" s="57" t="s">
        <v>875</v>
      </c>
      <c r="B35" s="27" t="s">
        <v>92</v>
      </c>
      <c r="C35" s="28" t="s">
        <v>93</v>
      </c>
      <c r="D35" s="9">
        <v>5</v>
      </c>
      <c r="E35" s="98">
        <v>0.08</v>
      </c>
      <c r="F35" s="85">
        <v>2.9763000000000001E-2</v>
      </c>
      <c r="G35" s="85">
        <f t="shared" si="1"/>
        <v>5.0237000000000004E-2</v>
      </c>
      <c r="H35" s="15"/>
      <c r="I35" s="161"/>
      <c r="J35" s="114"/>
      <c r="K35" s="21"/>
      <c r="L35" s="21"/>
      <c r="M35" s="113"/>
    </row>
    <row r="36" spans="1:14" hidden="1" x14ac:dyDescent="0.25">
      <c r="A36" s="58" t="s">
        <v>875</v>
      </c>
      <c r="B36" s="36" t="s">
        <v>497</v>
      </c>
      <c r="C36" s="39" t="s">
        <v>80</v>
      </c>
      <c r="D36" s="9">
        <v>3</v>
      </c>
      <c r="E36" s="98">
        <v>1.3694000000000002</v>
      </c>
      <c r="F36" s="85">
        <v>1.2780619999999998</v>
      </c>
      <c r="G36" s="85">
        <f t="shared" si="1"/>
        <v>9.1338000000000363E-2</v>
      </c>
      <c r="I36" s="161"/>
      <c r="J36" s="114"/>
      <c r="K36" s="21"/>
      <c r="L36" s="21"/>
      <c r="M36" s="124"/>
    </row>
    <row r="37" spans="1:14" hidden="1" x14ac:dyDescent="0.25">
      <c r="A37" s="57" t="s">
        <v>875</v>
      </c>
      <c r="B37" s="27" t="s">
        <v>498</v>
      </c>
      <c r="C37" s="28" t="s">
        <v>282</v>
      </c>
      <c r="D37" s="9">
        <v>5</v>
      </c>
      <c r="E37" s="97">
        <v>0.12819999999999998</v>
      </c>
      <c r="F37" s="85">
        <v>0.13156700000000002</v>
      </c>
      <c r="G37" s="85">
        <f t="shared" si="1"/>
        <v>-3.3670000000000366E-3</v>
      </c>
      <c r="I37" s="162"/>
      <c r="J37" s="114"/>
      <c r="K37" s="21"/>
      <c r="L37" s="21"/>
      <c r="M37" s="113"/>
    </row>
    <row r="38" spans="1:14" ht="23.25" hidden="1" x14ac:dyDescent="0.25">
      <c r="A38" s="57" t="s">
        <v>875</v>
      </c>
      <c r="B38" s="27" t="s">
        <v>499</v>
      </c>
      <c r="C38" s="31" t="s">
        <v>273</v>
      </c>
      <c r="D38" s="9">
        <v>4</v>
      </c>
      <c r="E38" s="97">
        <v>0.22500000000000001</v>
      </c>
      <c r="F38" s="85">
        <v>0.16969999999999999</v>
      </c>
      <c r="G38" s="85">
        <f t="shared" si="1"/>
        <v>5.5300000000000016E-2</v>
      </c>
      <c r="I38" s="161"/>
      <c r="J38" s="114"/>
      <c r="K38" s="21"/>
      <c r="L38" s="21"/>
      <c r="M38" s="113"/>
      <c r="N38" s="21"/>
    </row>
    <row r="39" spans="1:14" ht="23.25" hidden="1" x14ac:dyDescent="0.25">
      <c r="A39" s="57" t="s">
        <v>875</v>
      </c>
      <c r="B39" s="27" t="s">
        <v>500</v>
      </c>
      <c r="C39" s="31" t="s">
        <v>273</v>
      </c>
      <c r="D39" s="9">
        <v>5</v>
      </c>
      <c r="E39" s="97">
        <v>0.09</v>
      </c>
      <c r="F39" s="85">
        <v>9.0445999999999999E-2</v>
      </c>
      <c r="G39" s="85">
        <f t="shared" si="1"/>
        <v>-4.4600000000000195E-4</v>
      </c>
      <c r="I39" s="161"/>
      <c r="J39" s="114"/>
      <c r="K39" s="21"/>
      <c r="L39" s="21"/>
      <c r="M39" s="113"/>
      <c r="N39" s="21"/>
    </row>
    <row r="40" spans="1:14" ht="23.25" hidden="1" x14ac:dyDescent="0.25">
      <c r="A40" s="57" t="s">
        <v>875</v>
      </c>
      <c r="B40" s="27" t="s">
        <v>191</v>
      </c>
      <c r="C40" s="31" t="s">
        <v>757</v>
      </c>
      <c r="D40" s="9">
        <v>6</v>
      </c>
      <c r="E40" s="97">
        <v>0.27810000000000001</v>
      </c>
      <c r="F40" s="85">
        <v>0.30890200000000001</v>
      </c>
      <c r="G40" s="85">
        <f t="shared" si="1"/>
        <v>-3.0801999999999996E-2</v>
      </c>
      <c r="H40" s="15"/>
      <c r="I40" s="161"/>
      <c r="J40" s="114"/>
      <c r="K40" s="21"/>
      <c r="L40" s="21"/>
      <c r="M40" s="113"/>
    </row>
    <row r="41" spans="1:14" ht="45" hidden="1" x14ac:dyDescent="0.25">
      <c r="A41" s="57" t="s">
        <v>875</v>
      </c>
      <c r="B41" s="27" t="s">
        <v>103</v>
      </c>
      <c r="C41" s="31" t="s">
        <v>104</v>
      </c>
      <c r="D41" s="9">
        <v>5</v>
      </c>
      <c r="E41" s="97">
        <v>0.113</v>
      </c>
      <c r="F41" s="85">
        <v>8.1165000000000001E-2</v>
      </c>
      <c r="G41" s="85">
        <f t="shared" si="1"/>
        <v>3.1835000000000002E-2</v>
      </c>
      <c r="H41" s="15"/>
      <c r="I41" s="161"/>
      <c r="J41" s="114"/>
      <c r="K41" s="21"/>
      <c r="L41" s="21"/>
      <c r="M41" s="113"/>
    </row>
    <row r="42" spans="1:14" hidden="1" x14ac:dyDescent="0.25">
      <c r="A42" s="57" t="s">
        <v>875</v>
      </c>
      <c r="B42" s="27" t="s">
        <v>501</v>
      </c>
      <c r="C42" s="31" t="s">
        <v>758</v>
      </c>
      <c r="D42" s="9">
        <v>4</v>
      </c>
      <c r="E42" s="97">
        <v>0.14416999999999999</v>
      </c>
      <c r="F42" s="85">
        <v>0.14296999999999999</v>
      </c>
      <c r="G42" s="85">
        <f t="shared" si="1"/>
        <v>1.2000000000000066E-3</v>
      </c>
      <c r="H42" s="15"/>
      <c r="I42" s="161"/>
      <c r="J42" s="114"/>
      <c r="K42" s="21"/>
      <c r="L42" s="21"/>
      <c r="M42" s="113"/>
      <c r="N42" s="21"/>
    </row>
    <row r="43" spans="1:14" ht="34.5" hidden="1" x14ac:dyDescent="0.25">
      <c r="A43" s="57" t="s">
        <v>875</v>
      </c>
      <c r="B43" s="36" t="s">
        <v>178</v>
      </c>
      <c r="C43" s="37" t="s">
        <v>473</v>
      </c>
      <c r="D43" s="9">
        <v>5</v>
      </c>
      <c r="E43" s="97">
        <v>0.06</v>
      </c>
      <c r="F43" s="85">
        <v>5.1402000000000003E-2</v>
      </c>
      <c r="G43" s="85">
        <f t="shared" si="1"/>
        <v>8.5979999999999945E-3</v>
      </c>
      <c r="H43" s="15"/>
      <c r="I43" s="161"/>
      <c r="J43" s="114"/>
      <c r="K43" s="21"/>
      <c r="L43" s="21"/>
      <c r="M43" s="124"/>
    </row>
    <row r="44" spans="1:14" x14ac:dyDescent="0.25">
      <c r="A44" s="57" t="s">
        <v>875</v>
      </c>
      <c r="B44" s="27" t="s">
        <v>502</v>
      </c>
      <c r="C44" s="31" t="s">
        <v>424</v>
      </c>
      <c r="D44" s="9">
        <v>8</v>
      </c>
      <c r="E44" s="97">
        <v>0.65811500000000001</v>
      </c>
      <c r="F44" s="85">
        <v>0.65811500000000001</v>
      </c>
      <c r="G44" s="85">
        <f t="shared" si="1"/>
        <v>0</v>
      </c>
      <c r="H44" s="15"/>
      <c r="I44" s="161"/>
      <c r="J44" s="114"/>
      <c r="K44" s="21"/>
      <c r="L44" s="21"/>
      <c r="M44" s="113"/>
    </row>
    <row r="45" spans="1:14" ht="22.5" hidden="1" x14ac:dyDescent="0.25">
      <c r="A45" s="57" t="s">
        <v>876</v>
      </c>
      <c r="B45" s="27" t="s">
        <v>322</v>
      </c>
      <c r="C45" s="31" t="s">
        <v>329</v>
      </c>
      <c r="D45" s="9">
        <v>2</v>
      </c>
      <c r="E45" s="98">
        <v>16</v>
      </c>
      <c r="F45" s="85">
        <v>14.95776</v>
      </c>
      <c r="G45" s="85">
        <f t="shared" si="1"/>
        <v>1.0422399999999996</v>
      </c>
      <c r="H45" s="15"/>
      <c r="I45" s="163"/>
      <c r="J45" s="114"/>
      <c r="K45" s="21"/>
      <c r="L45" s="21"/>
      <c r="M45" s="113"/>
    </row>
    <row r="46" spans="1:14" ht="23.25" hidden="1" x14ac:dyDescent="0.25">
      <c r="A46" s="57" t="s">
        <v>876</v>
      </c>
      <c r="B46" s="30" t="s">
        <v>323</v>
      </c>
      <c r="C46" s="30" t="s">
        <v>329</v>
      </c>
      <c r="D46" s="9">
        <v>1</v>
      </c>
      <c r="E46" s="98">
        <v>45</v>
      </c>
      <c r="F46" s="85">
        <v>33.006</v>
      </c>
      <c r="G46" s="85">
        <f t="shared" si="1"/>
        <v>11.994</v>
      </c>
      <c r="I46" s="163"/>
      <c r="J46" s="114"/>
      <c r="K46" s="21"/>
      <c r="L46" s="21"/>
      <c r="M46" s="113"/>
    </row>
    <row r="47" spans="1:14" hidden="1" x14ac:dyDescent="0.25">
      <c r="A47" s="57" t="s">
        <v>876</v>
      </c>
      <c r="B47" s="30" t="s">
        <v>503</v>
      </c>
      <c r="C47" s="30" t="s">
        <v>106</v>
      </c>
      <c r="D47" s="9">
        <v>2</v>
      </c>
      <c r="E47" s="97">
        <v>11.817</v>
      </c>
      <c r="F47" s="85">
        <v>11.22359</v>
      </c>
      <c r="G47" s="85">
        <f t="shared" si="1"/>
        <v>0.59341000000000044</v>
      </c>
      <c r="I47" s="161"/>
      <c r="J47" s="114"/>
      <c r="K47" s="21"/>
      <c r="L47" s="21"/>
      <c r="M47" s="127"/>
    </row>
    <row r="48" spans="1:14" ht="22.5" hidden="1" x14ac:dyDescent="0.25">
      <c r="A48" s="57" t="s">
        <v>876</v>
      </c>
      <c r="B48" s="27" t="s">
        <v>116</v>
      </c>
      <c r="C48" s="28" t="s">
        <v>117</v>
      </c>
      <c r="D48" s="9">
        <v>4</v>
      </c>
      <c r="E48" s="97">
        <v>0.23499999999999999</v>
      </c>
      <c r="F48" s="85">
        <v>0.22226499999999999</v>
      </c>
      <c r="G48" s="85">
        <f t="shared" si="1"/>
        <v>1.2734999999999996E-2</v>
      </c>
      <c r="I48" s="161"/>
      <c r="J48" s="114"/>
      <c r="K48" s="21"/>
      <c r="L48" s="21"/>
      <c r="M48" s="113"/>
    </row>
    <row r="49" spans="1:13" ht="22.5" hidden="1" x14ac:dyDescent="0.25">
      <c r="A49" s="57" t="s">
        <v>876</v>
      </c>
      <c r="B49" s="27" t="s">
        <v>122</v>
      </c>
      <c r="C49" s="28" t="s">
        <v>759</v>
      </c>
      <c r="D49" s="9">
        <v>4</v>
      </c>
      <c r="E49" s="97">
        <v>0.24</v>
      </c>
      <c r="F49" s="85">
        <v>0.23646700000000001</v>
      </c>
      <c r="G49" s="85">
        <f t="shared" si="1"/>
        <v>3.5329999999999806E-3</v>
      </c>
      <c r="I49" s="161"/>
      <c r="J49" s="114"/>
      <c r="K49" s="21"/>
      <c r="L49" s="21"/>
      <c r="M49" s="113"/>
    </row>
    <row r="50" spans="1:13" hidden="1" x14ac:dyDescent="0.25">
      <c r="A50" s="57" t="s">
        <v>876</v>
      </c>
      <c r="B50" s="27" t="s">
        <v>504</v>
      </c>
      <c r="C50" s="31" t="s">
        <v>120</v>
      </c>
      <c r="D50" s="9">
        <v>5</v>
      </c>
      <c r="E50" s="97">
        <v>3.4000000000000002E-2</v>
      </c>
      <c r="F50" s="85">
        <v>3.1519999999999999E-2</v>
      </c>
      <c r="G50" s="85">
        <f t="shared" si="1"/>
        <v>2.480000000000003E-3</v>
      </c>
      <c r="I50" s="163"/>
      <c r="J50" s="114"/>
      <c r="K50" s="21"/>
      <c r="L50" s="21"/>
      <c r="M50" s="113"/>
    </row>
    <row r="51" spans="1:13" hidden="1" x14ac:dyDescent="0.25">
      <c r="A51" s="57" t="s">
        <v>876</v>
      </c>
      <c r="B51" s="27" t="s">
        <v>121</v>
      </c>
      <c r="C51" s="31" t="s">
        <v>120</v>
      </c>
      <c r="D51" s="9">
        <v>6</v>
      </c>
      <c r="E51" s="97">
        <v>8.0000000000000002E-3</v>
      </c>
      <c r="F51" s="85">
        <v>1.1769999999999999E-2</v>
      </c>
      <c r="G51" s="85">
        <f t="shared" si="1"/>
        <v>-3.769999999999999E-3</v>
      </c>
      <c r="I51" s="161"/>
      <c r="J51" s="114"/>
      <c r="K51" s="21"/>
      <c r="L51" s="21"/>
      <c r="M51" s="113"/>
    </row>
    <row r="52" spans="1:13" hidden="1" x14ac:dyDescent="0.25">
      <c r="A52" s="57" t="s">
        <v>876</v>
      </c>
      <c r="B52" s="25" t="s">
        <v>137</v>
      </c>
      <c r="C52" s="28" t="s">
        <v>138</v>
      </c>
      <c r="D52" s="9">
        <v>4</v>
      </c>
      <c r="E52" s="97">
        <v>0.35</v>
      </c>
      <c r="F52" s="85">
        <v>7.0388999999999993E-2</v>
      </c>
      <c r="G52" s="85">
        <f t="shared" ref="G52:G81" si="2">E52-F52</f>
        <v>0.279611</v>
      </c>
      <c r="I52" s="161"/>
      <c r="J52" s="114"/>
      <c r="K52" s="21"/>
      <c r="L52" s="21"/>
      <c r="M52" s="124"/>
    </row>
    <row r="53" spans="1:13" hidden="1" x14ac:dyDescent="0.25">
      <c r="A53" s="57" t="s">
        <v>876</v>
      </c>
      <c r="B53" s="61" t="s">
        <v>114</v>
      </c>
      <c r="C53" s="28" t="s">
        <v>115</v>
      </c>
      <c r="D53" s="9">
        <v>4</v>
      </c>
      <c r="E53" s="97">
        <v>0.23499999999999999</v>
      </c>
      <c r="F53" s="85">
        <v>0.21105299999999999</v>
      </c>
      <c r="G53" s="85">
        <f t="shared" si="2"/>
        <v>2.3946999999999996E-2</v>
      </c>
      <c r="I53" s="161"/>
      <c r="J53" s="114"/>
      <c r="K53" s="21"/>
      <c r="L53" s="21"/>
      <c r="M53" s="113"/>
    </row>
    <row r="54" spans="1:13" hidden="1" x14ac:dyDescent="0.25">
      <c r="A54" s="57" t="s">
        <v>876</v>
      </c>
      <c r="B54" s="30" t="s">
        <v>154</v>
      </c>
      <c r="C54" s="26" t="s">
        <v>760</v>
      </c>
      <c r="D54" s="9">
        <v>4</v>
      </c>
      <c r="E54" s="97">
        <v>0.38200000000000001</v>
      </c>
      <c r="F54" s="85">
        <v>0.32757799999999998</v>
      </c>
      <c r="G54" s="85">
        <f t="shared" si="2"/>
        <v>5.4422000000000026E-2</v>
      </c>
      <c r="I54" s="161"/>
      <c r="J54" s="114"/>
      <c r="K54" s="21"/>
      <c r="L54" s="21"/>
      <c r="M54" s="113"/>
    </row>
    <row r="55" spans="1:13" ht="22.5" hidden="1" x14ac:dyDescent="0.25">
      <c r="A55" s="57" t="s">
        <v>876</v>
      </c>
      <c r="B55" s="25" t="s">
        <v>112</v>
      </c>
      <c r="C55" s="38" t="s">
        <v>761</v>
      </c>
      <c r="D55" s="9">
        <v>5</v>
      </c>
      <c r="E55" s="98">
        <v>3.5000000000000003E-2</v>
      </c>
      <c r="F55" s="85">
        <v>3.6262000000000003E-2</v>
      </c>
      <c r="G55" s="85">
        <f t="shared" si="2"/>
        <v>-1.2619999999999992E-3</v>
      </c>
      <c r="I55" s="161"/>
      <c r="J55" s="114"/>
      <c r="K55" s="21"/>
      <c r="L55" s="21"/>
      <c r="M55" s="124"/>
    </row>
    <row r="56" spans="1:13" hidden="1" x14ac:dyDescent="0.25">
      <c r="A56" s="57" t="s">
        <v>876</v>
      </c>
      <c r="B56" s="27" t="s">
        <v>118</v>
      </c>
      <c r="C56" s="31" t="s">
        <v>119</v>
      </c>
      <c r="D56" s="9">
        <v>4</v>
      </c>
      <c r="E56" s="98">
        <v>0.20499999999999999</v>
      </c>
      <c r="F56" s="85">
        <v>0.221418</v>
      </c>
      <c r="G56" s="85">
        <f t="shared" si="2"/>
        <v>-1.6418000000000016E-2</v>
      </c>
      <c r="I56" s="161"/>
      <c r="J56" s="114"/>
      <c r="K56" s="21"/>
      <c r="L56" s="21"/>
      <c r="M56" s="113"/>
    </row>
    <row r="57" spans="1:13" hidden="1" x14ac:dyDescent="0.25">
      <c r="A57" s="57" t="s">
        <v>876</v>
      </c>
      <c r="B57" s="27" t="s">
        <v>135</v>
      </c>
      <c r="C57" s="31" t="s">
        <v>136</v>
      </c>
      <c r="D57" s="9">
        <v>4</v>
      </c>
      <c r="E57" s="97">
        <v>0.38469999999999999</v>
      </c>
      <c r="F57" s="85">
        <v>0.38956799999999997</v>
      </c>
      <c r="G57" s="85">
        <f t="shared" si="2"/>
        <v>-4.8679999999999835E-3</v>
      </c>
      <c r="I57" s="161"/>
      <c r="J57" s="114"/>
      <c r="K57" s="21"/>
      <c r="L57" s="21"/>
      <c r="M57" s="113"/>
    </row>
    <row r="58" spans="1:13" ht="23.25" hidden="1" x14ac:dyDescent="0.25">
      <c r="A58" s="57" t="s">
        <v>876</v>
      </c>
      <c r="B58" s="27" t="s">
        <v>505</v>
      </c>
      <c r="C58" s="31" t="s">
        <v>762</v>
      </c>
      <c r="D58" s="9">
        <v>4</v>
      </c>
      <c r="E58" s="97">
        <v>0.12</v>
      </c>
      <c r="F58" s="85">
        <v>0.122174</v>
      </c>
      <c r="G58" s="85">
        <f t="shared" si="2"/>
        <v>-2.1740000000000093E-3</v>
      </c>
      <c r="I58" s="163"/>
      <c r="J58" s="114"/>
      <c r="K58" s="21"/>
      <c r="L58" s="21"/>
      <c r="M58" s="113"/>
    </row>
    <row r="59" spans="1:13" ht="57" hidden="1" x14ac:dyDescent="0.25">
      <c r="A59" s="57" t="s">
        <v>876</v>
      </c>
      <c r="B59" s="27" t="s">
        <v>157</v>
      </c>
      <c r="C59" s="31" t="s">
        <v>763</v>
      </c>
      <c r="D59" s="9">
        <v>3</v>
      </c>
      <c r="E59" s="97">
        <v>1.4</v>
      </c>
      <c r="F59" s="85">
        <v>1.052462</v>
      </c>
      <c r="G59" s="85">
        <f t="shared" si="2"/>
        <v>0.3475379999999999</v>
      </c>
      <c r="I59" s="161"/>
      <c r="J59" s="114"/>
      <c r="K59" s="21"/>
      <c r="L59" s="21"/>
      <c r="M59" s="113"/>
    </row>
    <row r="60" spans="1:13" ht="33.75" hidden="1" x14ac:dyDescent="0.25">
      <c r="A60" s="57" t="s">
        <v>876</v>
      </c>
      <c r="B60" s="27" t="s">
        <v>113</v>
      </c>
      <c r="C60" s="31" t="s">
        <v>764</v>
      </c>
      <c r="D60" s="9">
        <v>5</v>
      </c>
      <c r="E60" s="97">
        <v>0.06</v>
      </c>
      <c r="F60" s="85">
        <v>6.6772000000000012E-2</v>
      </c>
      <c r="G60" s="85">
        <f t="shared" si="2"/>
        <v>-6.7720000000000141E-3</v>
      </c>
      <c r="I60" s="161"/>
      <c r="J60" s="114"/>
      <c r="K60" s="21"/>
      <c r="L60" s="21"/>
      <c r="M60" s="113"/>
    </row>
    <row r="61" spans="1:13" hidden="1" x14ac:dyDescent="0.25">
      <c r="A61" s="57" t="s">
        <v>876</v>
      </c>
      <c r="B61" s="27" t="s">
        <v>192</v>
      </c>
      <c r="C61" s="31" t="s">
        <v>265</v>
      </c>
      <c r="D61" s="9">
        <v>5</v>
      </c>
      <c r="E61" s="97">
        <v>8.3000000000000004E-2</v>
      </c>
      <c r="F61" s="85">
        <v>6.3941999999999999E-2</v>
      </c>
      <c r="G61" s="85">
        <f t="shared" si="2"/>
        <v>1.9058000000000005E-2</v>
      </c>
      <c r="I61" s="161"/>
      <c r="J61" s="114"/>
      <c r="K61" s="21"/>
      <c r="L61" s="21"/>
      <c r="M61" s="113"/>
    </row>
    <row r="62" spans="1:13" hidden="1" x14ac:dyDescent="0.25">
      <c r="A62" s="57" t="s">
        <v>876</v>
      </c>
      <c r="B62" s="27" t="s">
        <v>194</v>
      </c>
      <c r="C62" s="31" t="s">
        <v>266</v>
      </c>
      <c r="D62" s="9">
        <v>5</v>
      </c>
      <c r="E62" s="97">
        <v>0.11</v>
      </c>
      <c r="F62" s="85">
        <v>9.5459000000000002E-2</v>
      </c>
      <c r="G62" s="85">
        <f t="shared" si="2"/>
        <v>1.4540999999999998E-2</v>
      </c>
      <c r="I62" s="161"/>
      <c r="J62" s="114"/>
      <c r="K62" s="21"/>
      <c r="L62" s="21"/>
      <c r="M62" s="113"/>
    </row>
    <row r="63" spans="1:13" hidden="1" x14ac:dyDescent="0.25">
      <c r="A63" s="57" t="s">
        <v>876</v>
      </c>
      <c r="B63" s="27" t="s">
        <v>193</v>
      </c>
      <c r="C63" s="28" t="s">
        <v>266</v>
      </c>
      <c r="D63" s="9">
        <v>5</v>
      </c>
      <c r="E63" s="97">
        <v>0.11</v>
      </c>
      <c r="F63" s="85">
        <v>0.106795</v>
      </c>
      <c r="G63" s="85">
        <f t="shared" si="2"/>
        <v>3.2049999999999995E-3</v>
      </c>
      <c r="I63" s="161"/>
      <c r="J63" s="114"/>
      <c r="K63" s="21"/>
      <c r="L63" s="21"/>
      <c r="M63" s="113"/>
    </row>
    <row r="64" spans="1:13" hidden="1" x14ac:dyDescent="0.25">
      <c r="A64" s="57" t="s">
        <v>876</v>
      </c>
      <c r="B64" s="25" t="s">
        <v>506</v>
      </c>
      <c r="C64" s="38" t="s">
        <v>105</v>
      </c>
      <c r="D64" s="9">
        <v>5</v>
      </c>
      <c r="E64" s="97">
        <v>0.06</v>
      </c>
      <c r="F64" s="85">
        <v>3.3874000000000001E-2</v>
      </c>
      <c r="G64" s="85">
        <f t="shared" si="2"/>
        <v>2.6125999999999996E-2</v>
      </c>
      <c r="H64" s="16"/>
      <c r="I64" s="161"/>
      <c r="J64" s="114"/>
      <c r="K64" s="21"/>
      <c r="L64" s="21"/>
      <c r="M64" s="124"/>
    </row>
    <row r="65" spans="1:13" hidden="1" x14ac:dyDescent="0.25">
      <c r="A65" s="58" t="s">
        <v>876</v>
      </c>
      <c r="B65" s="36" t="s">
        <v>202</v>
      </c>
      <c r="C65" s="37" t="s">
        <v>765</v>
      </c>
      <c r="D65" s="9">
        <v>5</v>
      </c>
      <c r="E65" s="98">
        <v>3.3000000000000002E-2</v>
      </c>
      <c r="F65" s="85">
        <v>4.2192999999999994E-2</v>
      </c>
      <c r="G65" s="85">
        <f t="shared" si="2"/>
        <v>-9.1929999999999928E-3</v>
      </c>
      <c r="I65" s="161"/>
      <c r="J65" s="114"/>
      <c r="K65" s="21"/>
      <c r="L65" s="21"/>
      <c r="M65" s="124"/>
    </row>
    <row r="66" spans="1:13" hidden="1" x14ac:dyDescent="0.25">
      <c r="A66" s="57" t="s">
        <v>876</v>
      </c>
      <c r="B66" s="27" t="s">
        <v>298</v>
      </c>
      <c r="C66" s="28" t="s">
        <v>308</v>
      </c>
      <c r="D66" s="9">
        <v>5</v>
      </c>
      <c r="E66" s="98">
        <v>0.05</v>
      </c>
      <c r="F66" s="85">
        <v>5.9439999999999996E-3</v>
      </c>
      <c r="G66" s="85">
        <f t="shared" si="2"/>
        <v>4.4056000000000005E-2</v>
      </c>
      <c r="I66" s="161"/>
      <c r="J66" s="114"/>
      <c r="K66" s="21"/>
      <c r="L66" s="21"/>
      <c r="M66" s="113"/>
    </row>
    <row r="67" spans="1:13" ht="23.25" x14ac:dyDescent="0.25">
      <c r="A67" s="57" t="s">
        <v>876</v>
      </c>
      <c r="B67" s="27" t="s">
        <v>297</v>
      </c>
      <c r="C67" s="31" t="s">
        <v>766</v>
      </c>
      <c r="D67" s="9">
        <v>8</v>
      </c>
      <c r="E67" s="97">
        <v>0.06</v>
      </c>
      <c r="F67" s="85">
        <v>4.9750000000000003E-2</v>
      </c>
      <c r="G67" s="85">
        <f t="shared" si="2"/>
        <v>1.0249999999999995E-2</v>
      </c>
      <c r="I67" s="163"/>
      <c r="J67" s="114"/>
      <c r="K67" s="21"/>
      <c r="L67" s="21"/>
      <c r="M67" s="113"/>
    </row>
    <row r="68" spans="1:13" ht="33.75" hidden="1" x14ac:dyDescent="0.25">
      <c r="A68" s="57" t="s">
        <v>876</v>
      </c>
      <c r="B68" s="27" t="s">
        <v>297</v>
      </c>
      <c r="C68" s="31" t="s">
        <v>307</v>
      </c>
      <c r="D68" s="9">
        <v>4</v>
      </c>
      <c r="E68" s="97">
        <v>0.09</v>
      </c>
      <c r="F68" s="85">
        <v>0.1</v>
      </c>
      <c r="G68" s="85">
        <f t="shared" si="2"/>
        <v>-1.0000000000000009E-2</v>
      </c>
      <c r="I68" s="161"/>
      <c r="J68" s="114"/>
      <c r="K68" s="21"/>
      <c r="L68" s="21"/>
      <c r="M68" s="113"/>
    </row>
    <row r="69" spans="1:13" ht="22.5" hidden="1" x14ac:dyDescent="0.25">
      <c r="A69" s="57" t="s">
        <v>876</v>
      </c>
      <c r="B69" s="27" t="s">
        <v>210</v>
      </c>
      <c r="C69" s="31" t="s">
        <v>292</v>
      </c>
      <c r="D69" s="9">
        <v>5</v>
      </c>
      <c r="E69" s="97">
        <v>0.15177000000000002</v>
      </c>
      <c r="F69" s="85">
        <v>2.8731000000000003E-2</v>
      </c>
      <c r="G69" s="85">
        <f t="shared" si="2"/>
        <v>0.12303900000000001</v>
      </c>
      <c r="I69" s="161"/>
      <c r="J69" s="114"/>
      <c r="K69" s="21"/>
      <c r="L69" s="21"/>
      <c r="M69" s="113"/>
    </row>
    <row r="70" spans="1:13" ht="22.5" hidden="1" x14ac:dyDescent="0.25">
      <c r="A70" s="57" t="s">
        <v>876</v>
      </c>
      <c r="B70" s="27" t="s">
        <v>110</v>
      </c>
      <c r="C70" s="31" t="s">
        <v>111</v>
      </c>
      <c r="D70" s="9">
        <v>5</v>
      </c>
      <c r="E70" s="97">
        <v>3.5000000000000003E-2</v>
      </c>
      <c r="F70" s="85">
        <v>2.3710000000000002E-2</v>
      </c>
      <c r="G70" s="85">
        <f t="shared" si="2"/>
        <v>1.1290000000000001E-2</v>
      </c>
      <c r="H70" s="15"/>
      <c r="I70" s="163"/>
      <c r="J70" s="114"/>
      <c r="K70" s="21"/>
      <c r="L70" s="21"/>
      <c r="M70" s="113"/>
    </row>
    <row r="71" spans="1:13" hidden="1" x14ac:dyDescent="0.25">
      <c r="A71" s="57" t="s">
        <v>876</v>
      </c>
      <c r="B71" s="27" t="s">
        <v>197</v>
      </c>
      <c r="C71" s="31" t="s">
        <v>269</v>
      </c>
      <c r="D71" s="9">
        <v>5</v>
      </c>
      <c r="E71" s="97">
        <v>3.5000000000000003E-2</v>
      </c>
      <c r="F71" s="85">
        <v>3.4644000000000001E-2</v>
      </c>
      <c r="G71" s="85">
        <f t="shared" si="2"/>
        <v>3.5600000000000215E-4</v>
      </c>
      <c r="H71" s="15"/>
      <c r="I71" s="161"/>
      <c r="J71" s="114"/>
      <c r="K71" s="21"/>
      <c r="L71" s="21"/>
      <c r="M71" s="113"/>
    </row>
    <row r="72" spans="1:13" ht="22.5" hidden="1" x14ac:dyDescent="0.25">
      <c r="A72" s="57" t="s">
        <v>876</v>
      </c>
      <c r="B72" s="27" t="s">
        <v>107</v>
      </c>
      <c r="C72" s="31" t="s">
        <v>108</v>
      </c>
      <c r="D72" s="9">
        <v>5</v>
      </c>
      <c r="E72" s="97">
        <v>2.5000000000000001E-2</v>
      </c>
      <c r="F72" s="85">
        <v>3.6720999999999997E-2</v>
      </c>
      <c r="G72" s="85">
        <f t="shared" si="2"/>
        <v>-1.1720999999999995E-2</v>
      </c>
      <c r="H72" s="15"/>
      <c r="I72" s="161"/>
      <c r="J72" s="114"/>
      <c r="K72" s="21"/>
      <c r="L72" s="21"/>
      <c r="M72" s="113"/>
    </row>
    <row r="73" spans="1:13" ht="23.25" hidden="1" x14ac:dyDescent="0.25">
      <c r="A73" s="57" t="s">
        <v>876</v>
      </c>
      <c r="B73" s="27" t="s">
        <v>507</v>
      </c>
      <c r="C73" s="31" t="s">
        <v>140</v>
      </c>
      <c r="D73" s="9">
        <v>6</v>
      </c>
      <c r="E73" s="97">
        <v>6.6E-3</v>
      </c>
      <c r="F73" s="85">
        <v>3.9119999999999997E-3</v>
      </c>
      <c r="G73" s="85">
        <f t="shared" si="2"/>
        <v>2.6880000000000003E-3</v>
      </c>
      <c r="H73" s="15"/>
      <c r="I73" s="161"/>
      <c r="J73" s="114"/>
      <c r="K73" s="21"/>
      <c r="L73" s="21"/>
      <c r="M73" s="113"/>
    </row>
    <row r="74" spans="1:13" hidden="1" x14ac:dyDescent="0.25">
      <c r="A74" s="57" t="s">
        <v>876</v>
      </c>
      <c r="B74" s="27" t="s">
        <v>195</v>
      </c>
      <c r="C74" s="31" t="s">
        <v>267</v>
      </c>
      <c r="D74" s="9">
        <v>5</v>
      </c>
      <c r="E74" s="97">
        <v>0.10479000000000001</v>
      </c>
      <c r="F74" s="85">
        <v>6.2521000000000007E-2</v>
      </c>
      <c r="G74" s="85">
        <f t="shared" si="2"/>
        <v>4.2269000000000001E-2</v>
      </c>
      <c r="H74" s="15"/>
      <c r="I74" s="161"/>
      <c r="J74" s="114"/>
      <c r="K74" s="21"/>
      <c r="L74" s="21"/>
      <c r="M74" s="113"/>
    </row>
    <row r="75" spans="1:13" ht="23.25" hidden="1" x14ac:dyDescent="0.25">
      <c r="A75" s="57" t="s">
        <v>876</v>
      </c>
      <c r="B75" s="27" t="s">
        <v>324</v>
      </c>
      <c r="C75" s="31" t="s">
        <v>329</v>
      </c>
      <c r="D75" s="9">
        <v>4</v>
      </c>
      <c r="E75" s="98">
        <v>0.6</v>
      </c>
      <c r="F75" s="85">
        <v>0.44441799999999998</v>
      </c>
      <c r="G75" s="85">
        <f t="shared" si="2"/>
        <v>0.155582</v>
      </c>
      <c r="H75" s="15"/>
      <c r="I75" s="161"/>
      <c r="J75" s="114"/>
      <c r="K75" s="21"/>
      <c r="L75" s="21"/>
      <c r="M75" s="113"/>
    </row>
    <row r="76" spans="1:13" ht="23.25" x14ac:dyDescent="0.25">
      <c r="A76" s="57" t="s">
        <v>876</v>
      </c>
      <c r="B76" s="27" t="s">
        <v>508</v>
      </c>
      <c r="C76" s="31" t="s">
        <v>767</v>
      </c>
      <c r="D76" s="9">
        <v>8</v>
      </c>
      <c r="E76" s="98">
        <v>4.0774999999999999E-2</v>
      </c>
      <c r="F76" s="85">
        <v>1.3504E-2</v>
      </c>
      <c r="G76" s="85">
        <f t="shared" si="2"/>
        <v>2.7270999999999997E-2</v>
      </c>
      <c r="H76" s="15"/>
      <c r="I76" s="161"/>
      <c r="J76" s="114"/>
      <c r="K76" s="21"/>
      <c r="L76" s="21"/>
      <c r="M76" s="113"/>
    </row>
    <row r="77" spans="1:13" ht="23.25" x14ac:dyDescent="0.25">
      <c r="A77" s="57" t="s">
        <v>876</v>
      </c>
      <c r="B77" s="27" t="s">
        <v>509</v>
      </c>
      <c r="C77" s="31" t="s">
        <v>767</v>
      </c>
      <c r="D77" s="9">
        <v>8</v>
      </c>
      <c r="E77" s="97">
        <v>4.0774999999999999E-2</v>
      </c>
      <c r="F77" s="85">
        <v>9.7699999999999992E-3</v>
      </c>
      <c r="G77" s="85">
        <f t="shared" si="2"/>
        <v>3.1004999999999998E-2</v>
      </c>
      <c r="H77" s="15"/>
      <c r="I77" s="161"/>
      <c r="J77" s="114"/>
      <c r="K77" s="21"/>
      <c r="L77" s="21"/>
      <c r="M77" s="113"/>
    </row>
    <row r="78" spans="1:13" ht="23.25" x14ac:dyDescent="0.25">
      <c r="A78" s="57" t="s">
        <v>876</v>
      </c>
      <c r="B78" s="27" t="s">
        <v>510</v>
      </c>
      <c r="C78" s="31" t="s">
        <v>767</v>
      </c>
      <c r="D78" s="9">
        <v>8</v>
      </c>
      <c r="E78" s="97">
        <v>4.0774999999999999E-2</v>
      </c>
      <c r="F78" s="85">
        <v>1.4673E-2</v>
      </c>
      <c r="G78" s="85">
        <f t="shared" si="2"/>
        <v>2.6102E-2</v>
      </c>
      <c r="H78" s="15"/>
      <c r="I78" s="161"/>
      <c r="J78" s="114"/>
      <c r="K78" s="21"/>
      <c r="L78" s="21"/>
      <c r="M78" s="113"/>
    </row>
    <row r="79" spans="1:13" ht="23.25" x14ac:dyDescent="0.25">
      <c r="A79" s="57" t="s">
        <v>876</v>
      </c>
      <c r="B79" s="27" t="s">
        <v>511</v>
      </c>
      <c r="C79" s="31" t="s">
        <v>767</v>
      </c>
      <c r="D79" s="9">
        <v>8</v>
      </c>
      <c r="E79" s="97">
        <v>4.0774999999999999E-2</v>
      </c>
      <c r="F79" s="85">
        <v>1.4569E-2</v>
      </c>
      <c r="G79" s="85">
        <f t="shared" si="2"/>
        <v>2.6206E-2</v>
      </c>
      <c r="H79" s="15"/>
      <c r="I79" s="161"/>
      <c r="J79" s="114"/>
      <c r="K79" s="21"/>
      <c r="L79" s="21"/>
      <c r="M79" s="113"/>
    </row>
    <row r="80" spans="1:13" x14ac:dyDescent="0.25">
      <c r="A80" s="57" t="s">
        <v>876</v>
      </c>
      <c r="B80" s="27" t="s">
        <v>139</v>
      </c>
      <c r="C80" s="31" t="s">
        <v>768</v>
      </c>
      <c r="D80" s="9">
        <v>8</v>
      </c>
      <c r="E80" s="97">
        <v>3.3990000000000001E-3</v>
      </c>
      <c r="F80" s="85">
        <v>8.173999999999999E-3</v>
      </c>
      <c r="G80" s="85">
        <f t="shared" si="2"/>
        <v>-4.7749999999999989E-3</v>
      </c>
      <c r="H80" s="15"/>
      <c r="I80" s="163"/>
      <c r="J80" s="114"/>
      <c r="K80" s="21"/>
      <c r="L80" s="21"/>
      <c r="M80" s="113"/>
    </row>
    <row r="81" spans="1:13" x14ac:dyDescent="0.25">
      <c r="A81" s="57" t="s">
        <v>876</v>
      </c>
      <c r="B81" s="27" t="s">
        <v>153</v>
      </c>
      <c r="C81" s="28" t="s">
        <v>304</v>
      </c>
      <c r="D81" s="9">
        <v>8</v>
      </c>
      <c r="E81" s="97">
        <v>2.3E-2</v>
      </c>
      <c r="F81" s="85">
        <v>2.6814000000000001E-2</v>
      </c>
      <c r="G81" s="85">
        <f t="shared" si="2"/>
        <v>-3.8140000000000014E-3</v>
      </c>
      <c r="H81" s="15"/>
      <c r="I81" s="163"/>
      <c r="J81" s="114"/>
      <c r="K81" s="21"/>
      <c r="L81" s="21"/>
      <c r="M81" s="113"/>
    </row>
    <row r="82" spans="1:13" x14ac:dyDescent="0.25">
      <c r="A82" s="57" t="s">
        <v>876</v>
      </c>
      <c r="B82" s="27" t="s">
        <v>134</v>
      </c>
      <c r="C82" s="31" t="s">
        <v>133</v>
      </c>
      <c r="D82" s="9">
        <v>8</v>
      </c>
      <c r="E82" s="97">
        <v>1.2525999999999999E-2</v>
      </c>
      <c r="F82" s="85">
        <v>1.5799000000000001E-2</v>
      </c>
      <c r="G82" s="85">
        <f t="shared" ref="G82:G113" si="3">E82-F82</f>
        <v>-3.2730000000000016E-3</v>
      </c>
      <c r="H82" s="15"/>
      <c r="I82" s="161"/>
      <c r="J82" s="114"/>
      <c r="K82" s="21"/>
      <c r="L82" s="21"/>
      <c r="M82" s="113"/>
    </row>
    <row r="83" spans="1:13" x14ac:dyDescent="0.25">
      <c r="A83" s="57" t="s">
        <v>876</v>
      </c>
      <c r="B83" s="27" t="s">
        <v>132</v>
      </c>
      <c r="C83" s="31" t="s">
        <v>133</v>
      </c>
      <c r="D83" s="9">
        <v>8</v>
      </c>
      <c r="E83" s="97">
        <v>2.2563E-2</v>
      </c>
      <c r="F83" s="85">
        <v>2.3161999999999999E-2</v>
      </c>
      <c r="G83" s="85">
        <f t="shared" si="3"/>
        <v>-5.9899999999999884E-4</v>
      </c>
      <c r="H83" s="15"/>
      <c r="I83" s="161"/>
      <c r="J83" s="114"/>
      <c r="K83" s="21"/>
      <c r="L83" s="21"/>
      <c r="M83" s="113"/>
    </row>
    <row r="84" spans="1:13" x14ac:dyDescent="0.25">
      <c r="A84" s="57" t="s">
        <v>876</v>
      </c>
      <c r="B84" s="27" t="s">
        <v>512</v>
      </c>
      <c r="C84" s="31" t="s">
        <v>424</v>
      </c>
      <c r="D84" s="9">
        <v>8</v>
      </c>
      <c r="E84" s="97">
        <v>0.50814800000000004</v>
      </c>
      <c r="F84" s="85">
        <v>0.50814800000000004</v>
      </c>
      <c r="G84" s="85">
        <f t="shared" si="3"/>
        <v>0</v>
      </c>
      <c r="H84" s="15"/>
      <c r="I84" s="161"/>
      <c r="J84" s="114"/>
      <c r="K84" s="21"/>
      <c r="L84" s="21"/>
      <c r="M84" s="125"/>
    </row>
    <row r="85" spans="1:13" x14ac:dyDescent="0.25">
      <c r="A85" s="57" t="s">
        <v>876</v>
      </c>
      <c r="B85" s="27" t="s">
        <v>513</v>
      </c>
      <c r="C85" s="28" t="s">
        <v>286</v>
      </c>
      <c r="D85" s="9">
        <v>8</v>
      </c>
      <c r="E85" s="98">
        <v>3.5209999999999998E-2</v>
      </c>
      <c r="F85" s="85">
        <v>3.2112000000000002E-2</v>
      </c>
      <c r="G85" s="85">
        <f t="shared" si="3"/>
        <v>3.0979999999999966E-3</v>
      </c>
      <c r="H85" s="15"/>
      <c r="I85" s="161"/>
      <c r="J85" s="114"/>
      <c r="K85" s="21"/>
      <c r="L85" s="21"/>
      <c r="M85" s="113"/>
    </row>
    <row r="86" spans="1:13" hidden="1" x14ac:dyDescent="0.25">
      <c r="A86" s="57" t="s">
        <v>876</v>
      </c>
      <c r="B86" s="27" t="s">
        <v>188</v>
      </c>
      <c r="C86" s="31" t="s">
        <v>769</v>
      </c>
      <c r="D86" s="9">
        <v>6</v>
      </c>
      <c r="E86" s="98">
        <v>1.0390999999999999E-2</v>
      </c>
      <c r="F86" s="85">
        <v>9.9589999999999991E-3</v>
      </c>
      <c r="G86" s="85">
        <f t="shared" si="3"/>
        <v>4.3200000000000009E-4</v>
      </c>
      <c r="H86" s="15"/>
      <c r="I86" s="161"/>
      <c r="J86" s="114"/>
      <c r="K86" s="21"/>
      <c r="L86" s="21"/>
      <c r="M86" s="113"/>
    </row>
    <row r="87" spans="1:13" x14ac:dyDescent="0.25">
      <c r="A87" s="57" t="s">
        <v>876</v>
      </c>
      <c r="B87" s="27" t="s">
        <v>125</v>
      </c>
      <c r="C87" s="28" t="s">
        <v>124</v>
      </c>
      <c r="D87" s="9">
        <v>8</v>
      </c>
      <c r="E87" s="97">
        <v>6.7000000000000002E-3</v>
      </c>
      <c r="F87" s="85">
        <v>1.3289E-2</v>
      </c>
      <c r="G87" s="85">
        <f t="shared" si="3"/>
        <v>-6.5890000000000002E-3</v>
      </c>
      <c r="H87" s="15"/>
      <c r="I87" s="161"/>
      <c r="J87" s="114"/>
      <c r="K87" s="21"/>
      <c r="L87" s="21"/>
      <c r="M87" s="113"/>
    </row>
    <row r="88" spans="1:13" x14ac:dyDescent="0.25">
      <c r="A88" s="57" t="s">
        <v>876</v>
      </c>
      <c r="B88" s="27" t="s">
        <v>148</v>
      </c>
      <c r="C88" s="31" t="s">
        <v>149</v>
      </c>
      <c r="D88" s="9">
        <v>8</v>
      </c>
      <c r="E88" s="97">
        <v>8.8999999999999999E-3</v>
      </c>
      <c r="F88" s="85">
        <v>9.5150000000000009E-3</v>
      </c>
      <c r="G88" s="85">
        <f t="shared" si="3"/>
        <v>-6.1500000000000096E-4</v>
      </c>
      <c r="H88" s="15"/>
      <c r="I88" s="161"/>
      <c r="J88" s="114"/>
      <c r="K88" s="21"/>
      <c r="L88" s="21"/>
      <c r="M88" s="113"/>
    </row>
    <row r="89" spans="1:13" x14ac:dyDescent="0.25">
      <c r="A89" s="57" t="s">
        <v>876</v>
      </c>
      <c r="B89" s="27" t="s">
        <v>150</v>
      </c>
      <c r="C89" s="31" t="s">
        <v>149</v>
      </c>
      <c r="D89" s="9">
        <v>8</v>
      </c>
      <c r="E89" s="97">
        <v>8.5000000000000006E-3</v>
      </c>
      <c r="F89" s="85">
        <v>7.2220000000000001E-3</v>
      </c>
      <c r="G89" s="85">
        <f t="shared" si="3"/>
        <v>1.2780000000000005E-3</v>
      </c>
      <c r="H89" s="15"/>
      <c r="I89" s="161"/>
      <c r="J89" s="114"/>
      <c r="K89" s="21"/>
      <c r="L89" s="21"/>
      <c r="M89" s="113"/>
    </row>
    <row r="90" spans="1:13" x14ac:dyDescent="0.25">
      <c r="A90" s="57" t="s">
        <v>876</v>
      </c>
      <c r="B90" s="27" t="s">
        <v>126</v>
      </c>
      <c r="C90" s="31" t="s">
        <v>124</v>
      </c>
      <c r="D90" s="9">
        <v>8</v>
      </c>
      <c r="E90" s="97">
        <v>7.6E-3</v>
      </c>
      <c r="F90" s="85">
        <v>8.1780000000000012E-3</v>
      </c>
      <c r="G90" s="85">
        <f t="shared" si="3"/>
        <v>-5.7800000000000126E-4</v>
      </c>
      <c r="H90" s="15"/>
      <c r="I90" s="161"/>
      <c r="J90" s="114"/>
      <c r="K90" s="21"/>
      <c r="L90" s="21"/>
      <c r="M90" s="113"/>
    </row>
    <row r="91" spans="1:13" x14ac:dyDescent="0.25">
      <c r="A91" s="57" t="s">
        <v>876</v>
      </c>
      <c r="B91" s="27" t="s">
        <v>127</v>
      </c>
      <c r="C91" s="31" t="s">
        <v>124</v>
      </c>
      <c r="D91" s="9">
        <v>8</v>
      </c>
      <c r="E91" s="97">
        <v>1.3599999999999999E-2</v>
      </c>
      <c r="F91" s="85">
        <v>7.7819999999999999E-3</v>
      </c>
      <c r="G91" s="85">
        <f t="shared" si="3"/>
        <v>5.8179999999999994E-3</v>
      </c>
      <c r="H91" s="15"/>
      <c r="I91" s="161"/>
      <c r="J91" s="114"/>
      <c r="K91" s="21"/>
      <c r="L91" s="21"/>
      <c r="M91" s="113"/>
    </row>
    <row r="92" spans="1:13" x14ac:dyDescent="0.25">
      <c r="A92" s="57" t="s">
        <v>876</v>
      </c>
      <c r="B92" s="27" t="s">
        <v>123</v>
      </c>
      <c r="C92" s="31" t="s">
        <v>124</v>
      </c>
      <c r="D92" s="9">
        <v>8</v>
      </c>
      <c r="E92" s="97">
        <v>1.0199999999999999E-2</v>
      </c>
      <c r="F92" s="85">
        <v>1.0362999999999999E-2</v>
      </c>
      <c r="G92" s="85">
        <f t="shared" si="3"/>
        <v>-1.6299999999999995E-4</v>
      </c>
      <c r="H92" s="15"/>
      <c r="I92" s="161"/>
      <c r="J92" s="114"/>
      <c r="K92" s="21"/>
      <c r="L92" s="21"/>
      <c r="M92" s="113"/>
    </row>
    <row r="93" spans="1:13" x14ac:dyDescent="0.25">
      <c r="A93" s="57" t="s">
        <v>876</v>
      </c>
      <c r="B93" s="27" t="s">
        <v>128</v>
      </c>
      <c r="C93" s="31" t="s">
        <v>124</v>
      </c>
      <c r="D93" s="9">
        <v>8</v>
      </c>
      <c r="E93" s="97">
        <v>1.7000000000000001E-2</v>
      </c>
      <c r="F93" s="85">
        <v>1.7411000000000003E-2</v>
      </c>
      <c r="G93" s="85">
        <f t="shared" si="3"/>
        <v>-4.1100000000000164E-4</v>
      </c>
      <c r="H93" s="15"/>
      <c r="I93" s="161"/>
      <c r="J93" s="114"/>
      <c r="K93" s="21"/>
      <c r="L93" s="21"/>
      <c r="M93" s="113"/>
    </row>
    <row r="94" spans="1:13" x14ac:dyDescent="0.25">
      <c r="A94" s="93" t="s">
        <v>876</v>
      </c>
      <c r="B94" s="94" t="s">
        <v>146</v>
      </c>
      <c r="C94" s="37" t="s">
        <v>147</v>
      </c>
      <c r="D94" s="9">
        <v>8</v>
      </c>
      <c r="E94" s="97">
        <v>9.4000000000000004E-3</v>
      </c>
      <c r="F94" s="85">
        <v>1.0444E-2</v>
      </c>
      <c r="G94" s="85">
        <f t="shared" si="3"/>
        <v>-1.0439999999999998E-3</v>
      </c>
      <c r="H94" s="15"/>
      <c r="I94" s="161"/>
      <c r="J94" s="114"/>
      <c r="K94" s="21"/>
      <c r="L94" s="21"/>
      <c r="M94" s="124"/>
    </row>
    <row r="95" spans="1:13" x14ac:dyDescent="0.25">
      <c r="A95" s="57" t="s">
        <v>876</v>
      </c>
      <c r="B95" s="27" t="s">
        <v>145</v>
      </c>
      <c r="C95" s="31" t="s">
        <v>770</v>
      </c>
      <c r="D95" s="9">
        <v>8</v>
      </c>
      <c r="E95" s="98">
        <v>1.308E-2</v>
      </c>
      <c r="F95" s="85">
        <v>1.3923999999999999E-2</v>
      </c>
      <c r="G95" s="85">
        <f t="shared" si="3"/>
        <v>-8.4399999999999926E-4</v>
      </c>
      <c r="H95" s="15"/>
      <c r="I95" s="161"/>
      <c r="J95" s="114"/>
      <c r="K95" s="21"/>
      <c r="L95" s="21"/>
      <c r="M95" s="113"/>
    </row>
    <row r="96" spans="1:13" x14ac:dyDescent="0.25">
      <c r="A96" s="93" t="s">
        <v>876</v>
      </c>
      <c r="B96" s="95" t="s">
        <v>143</v>
      </c>
      <c r="C96" s="31" t="s">
        <v>144</v>
      </c>
      <c r="D96" s="9">
        <v>8</v>
      </c>
      <c r="E96" s="98">
        <v>2.5899999999999999E-2</v>
      </c>
      <c r="F96" s="85">
        <v>2.8330999999999999E-2</v>
      </c>
      <c r="G96" s="85">
        <f t="shared" si="3"/>
        <v>-2.4309999999999991E-3</v>
      </c>
      <c r="H96" s="15"/>
      <c r="I96" s="161"/>
      <c r="J96" s="114"/>
      <c r="K96" s="21"/>
      <c r="L96" s="21"/>
      <c r="M96" s="113"/>
    </row>
    <row r="97" spans="1:13" x14ac:dyDescent="0.25">
      <c r="A97" s="57" t="s">
        <v>876</v>
      </c>
      <c r="B97" s="27" t="s">
        <v>151</v>
      </c>
      <c r="C97" s="28" t="s">
        <v>149</v>
      </c>
      <c r="D97" s="9">
        <v>8</v>
      </c>
      <c r="E97" s="97">
        <v>0.01</v>
      </c>
      <c r="F97" s="85">
        <v>1.5861E-2</v>
      </c>
      <c r="G97" s="85">
        <f t="shared" si="3"/>
        <v>-5.8609999999999999E-3</v>
      </c>
      <c r="H97" s="15"/>
      <c r="I97" s="161"/>
      <c r="J97" s="114"/>
      <c r="K97" s="21"/>
      <c r="L97" s="21"/>
      <c r="M97" s="113"/>
    </row>
    <row r="98" spans="1:13" x14ac:dyDescent="0.25">
      <c r="A98" s="57" t="s">
        <v>876</v>
      </c>
      <c r="B98" s="27" t="s">
        <v>152</v>
      </c>
      <c r="C98" s="31" t="s">
        <v>149</v>
      </c>
      <c r="D98" s="9">
        <v>8</v>
      </c>
      <c r="E98" s="97">
        <v>0.01</v>
      </c>
      <c r="F98" s="85">
        <v>1.5284000000000001E-2</v>
      </c>
      <c r="G98" s="85">
        <f t="shared" si="3"/>
        <v>-5.2840000000000005E-3</v>
      </c>
      <c r="H98" s="15"/>
      <c r="I98" s="161"/>
      <c r="J98" s="114"/>
      <c r="K98" s="21"/>
      <c r="L98" s="21"/>
      <c r="M98" s="113"/>
    </row>
    <row r="99" spans="1:13" x14ac:dyDescent="0.25">
      <c r="A99" s="57" t="s">
        <v>876</v>
      </c>
      <c r="B99" s="27" t="s">
        <v>514</v>
      </c>
      <c r="C99" s="31" t="s">
        <v>129</v>
      </c>
      <c r="D99" s="9">
        <v>8</v>
      </c>
      <c r="E99" s="97">
        <v>1.2E-2</v>
      </c>
      <c r="F99" s="85">
        <v>9.0950000000000007E-3</v>
      </c>
      <c r="G99" s="85">
        <f t="shared" si="3"/>
        <v>2.9049999999999996E-3</v>
      </c>
      <c r="H99" s="15"/>
      <c r="I99" s="161"/>
      <c r="J99" s="114"/>
      <c r="K99" s="21"/>
      <c r="L99" s="21"/>
      <c r="M99" s="113"/>
    </row>
    <row r="100" spans="1:13" x14ac:dyDescent="0.25">
      <c r="A100" s="57" t="s">
        <v>876</v>
      </c>
      <c r="B100" s="27" t="s">
        <v>130</v>
      </c>
      <c r="C100" s="31" t="s">
        <v>129</v>
      </c>
      <c r="D100" s="9">
        <v>8</v>
      </c>
      <c r="E100" s="97">
        <v>1.0999999999999999E-2</v>
      </c>
      <c r="F100" s="85">
        <v>1.0888E-2</v>
      </c>
      <c r="G100" s="85">
        <f t="shared" si="3"/>
        <v>1.1199999999999925E-4</v>
      </c>
      <c r="H100" s="15"/>
      <c r="I100" s="161"/>
      <c r="J100" s="114"/>
      <c r="K100" s="21"/>
      <c r="L100" s="21"/>
      <c r="M100" s="113"/>
    </row>
    <row r="101" spans="1:13" x14ac:dyDescent="0.25">
      <c r="A101" s="57" t="s">
        <v>876</v>
      </c>
      <c r="B101" s="27" t="s">
        <v>515</v>
      </c>
      <c r="C101" s="31" t="s">
        <v>771</v>
      </c>
      <c r="D101" s="9">
        <v>8</v>
      </c>
      <c r="E101" s="97">
        <v>8.0289999999999997E-3</v>
      </c>
      <c r="F101" s="85">
        <v>8.7340000000000004E-3</v>
      </c>
      <c r="G101" s="85">
        <f t="shared" si="3"/>
        <v>-7.0500000000000076E-4</v>
      </c>
      <c r="H101" s="15"/>
      <c r="I101" s="161"/>
      <c r="J101" s="114"/>
      <c r="K101" s="21"/>
      <c r="L101" s="21"/>
      <c r="M101" s="113"/>
    </row>
    <row r="102" spans="1:13" x14ac:dyDescent="0.25">
      <c r="A102" s="57" t="s">
        <v>876</v>
      </c>
      <c r="B102" s="27" t="s">
        <v>131</v>
      </c>
      <c r="C102" s="28" t="s">
        <v>129</v>
      </c>
      <c r="D102" s="9">
        <v>8</v>
      </c>
      <c r="E102" s="97">
        <v>0.01</v>
      </c>
      <c r="F102" s="85">
        <v>1.0662000000000001E-2</v>
      </c>
      <c r="G102" s="85">
        <f t="shared" si="3"/>
        <v>-6.6200000000000113E-4</v>
      </c>
      <c r="H102" s="15"/>
      <c r="I102" s="161"/>
      <c r="J102" s="114"/>
      <c r="K102" s="21"/>
      <c r="L102" s="21"/>
      <c r="M102" s="113"/>
    </row>
    <row r="103" spans="1:13" ht="22.5" hidden="1" x14ac:dyDescent="0.25">
      <c r="A103" s="57" t="s">
        <v>877</v>
      </c>
      <c r="B103" s="27" t="s">
        <v>325</v>
      </c>
      <c r="C103" s="31" t="s">
        <v>329</v>
      </c>
      <c r="D103" s="9">
        <v>3</v>
      </c>
      <c r="E103" s="97">
        <v>1.9</v>
      </c>
      <c r="F103" s="85">
        <v>1.5874239999999999</v>
      </c>
      <c r="G103" s="85">
        <f t="shared" si="3"/>
        <v>0.31257599999999996</v>
      </c>
      <c r="H103" s="15"/>
      <c r="I103" s="161"/>
      <c r="J103" s="114"/>
      <c r="K103" s="21"/>
      <c r="L103" s="21"/>
      <c r="M103" s="113"/>
    </row>
    <row r="104" spans="1:13" hidden="1" x14ac:dyDescent="0.25">
      <c r="A104" s="57" t="s">
        <v>877</v>
      </c>
      <c r="B104" s="27" t="s">
        <v>516</v>
      </c>
      <c r="C104" s="31" t="s">
        <v>274</v>
      </c>
      <c r="D104" s="9">
        <v>5</v>
      </c>
      <c r="E104" s="97">
        <v>0.08</v>
      </c>
      <c r="F104" s="85">
        <v>6.5242999999999995E-2</v>
      </c>
      <c r="G104" s="85">
        <f t="shared" si="3"/>
        <v>1.4757000000000006E-2</v>
      </c>
      <c r="H104" s="15"/>
      <c r="I104" s="161"/>
      <c r="J104" s="114"/>
      <c r="K104" s="21"/>
      <c r="L104" s="21"/>
      <c r="M104" s="113"/>
    </row>
    <row r="105" spans="1:13" ht="34.5" hidden="1" x14ac:dyDescent="0.25">
      <c r="A105" s="57" t="s">
        <v>878</v>
      </c>
      <c r="B105" s="27" t="s">
        <v>472</v>
      </c>
      <c r="C105" s="31" t="s">
        <v>772</v>
      </c>
      <c r="D105" s="9">
        <v>2</v>
      </c>
      <c r="E105" s="98">
        <v>0.43</v>
      </c>
      <c r="F105" s="85">
        <v>0.48202</v>
      </c>
      <c r="G105" s="85">
        <f t="shared" si="3"/>
        <v>-5.2020000000000011E-2</v>
      </c>
      <c r="H105" s="15"/>
      <c r="I105" s="161"/>
      <c r="J105" s="114"/>
      <c r="K105" s="21"/>
      <c r="L105" s="21"/>
      <c r="M105" s="113"/>
    </row>
    <row r="106" spans="1:13" ht="23.25" hidden="1" x14ac:dyDescent="0.25">
      <c r="A106" s="57" t="s">
        <v>879</v>
      </c>
      <c r="B106" s="27" t="s">
        <v>517</v>
      </c>
      <c r="C106" s="31" t="s">
        <v>302</v>
      </c>
      <c r="D106" s="9">
        <v>4</v>
      </c>
      <c r="E106" s="98">
        <v>0.16500000000000001</v>
      </c>
      <c r="F106" s="85">
        <v>0.17908600000000002</v>
      </c>
      <c r="G106" s="85">
        <f t="shared" si="3"/>
        <v>-1.4086000000000015E-2</v>
      </c>
      <c r="H106" s="15"/>
      <c r="I106" s="161"/>
      <c r="J106" s="114"/>
      <c r="K106" s="21"/>
      <c r="L106" s="21"/>
      <c r="M106" s="113"/>
    </row>
    <row r="107" spans="1:13" ht="23.25" hidden="1" x14ac:dyDescent="0.25">
      <c r="A107" s="57" t="s">
        <v>879</v>
      </c>
      <c r="B107" s="27" t="s">
        <v>518</v>
      </c>
      <c r="C107" s="31" t="s">
        <v>302</v>
      </c>
      <c r="D107" s="9">
        <v>4</v>
      </c>
      <c r="E107" s="97">
        <v>0.53</v>
      </c>
      <c r="F107" s="85">
        <v>0.52861099999999994</v>
      </c>
      <c r="G107" s="85">
        <f t="shared" si="3"/>
        <v>1.3890000000000846E-3</v>
      </c>
      <c r="H107" s="15"/>
      <c r="I107" s="161"/>
      <c r="J107" s="114"/>
      <c r="K107" s="21"/>
      <c r="L107" s="21"/>
      <c r="M107" s="113"/>
    </row>
    <row r="108" spans="1:13" ht="23.25" hidden="1" x14ac:dyDescent="0.25">
      <c r="A108" s="57" t="s">
        <v>879</v>
      </c>
      <c r="B108" s="25" t="s">
        <v>519</v>
      </c>
      <c r="C108" s="31" t="s">
        <v>277</v>
      </c>
      <c r="D108" s="9">
        <v>5</v>
      </c>
      <c r="E108" s="97">
        <v>0.03</v>
      </c>
      <c r="F108" s="85">
        <v>1.6074000000000001E-2</v>
      </c>
      <c r="G108" s="85">
        <f t="shared" si="3"/>
        <v>1.3925999999999997E-2</v>
      </c>
      <c r="H108" s="15"/>
      <c r="I108" s="161"/>
      <c r="J108" s="114"/>
      <c r="K108" s="21"/>
      <c r="L108" s="21"/>
      <c r="M108" s="124"/>
    </row>
    <row r="109" spans="1:13" ht="23.25" hidden="1" x14ac:dyDescent="0.25">
      <c r="A109" s="57" t="s">
        <v>879</v>
      </c>
      <c r="B109" s="27" t="s">
        <v>520</v>
      </c>
      <c r="C109" s="31" t="s">
        <v>277</v>
      </c>
      <c r="D109" s="9">
        <v>5</v>
      </c>
      <c r="E109" s="97">
        <v>0.03</v>
      </c>
      <c r="F109" s="85">
        <v>1.6938999999999999E-2</v>
      </c>
      <c r="G109" s="85">
        <f t="shared" si="3"/>
        <v>1.3061E-2</v>
      </c>
      <c r="H109" s="15"/>
      <c r="I109" s="161"/>
      <c r="J109" s="114"/>
      <c r="K109" s="21"/>
      <c r="L109" s="21"/>
      <c r="M109" s="113"/>
    </row>
    <row r="110" spans="1:13" ht="23.25" hidden="1" x14ac:dyDescent="0.25">
      <c r="A110" s="57" t="s">
        <v>879</v>
      </c>
      <c r="B110" s="27" t="s">
        <v>521</v>
      </c>
      <c r="C110" s="28" t="s">
        <v>302</v>
      </c>
      <c r="D110" s="9">
        <v>5</v>
      </c>
      <c r="E110" s="97">
        <v>0.08</v>
      </c>
      <c r="F110" s="85">
        <v>9.0308000000000013E-2</v>
      </c>
      <c r="G110" s="85">
        <f t="shared" si="3"/>
        <v>-1.0308000000000012E-2</v>
      </c>
      <c r="H110" s="15"/>
      <c r="I110" s="163"/>
      <c r="J110" s="114"/>
      <c r="K110" s="21"/>
      <c r="L110" s="21"/>
      <c r="M110" s="124"/>
    </row>
    <row r="111" spans="1:13" ht="23.25" hidden="1" x14ac:dyDescent="0.25">
      <c r="A111" s="57" t="s">
        <v>879</v>
      </c>
      <c r="B111" s="36" t="s">
        <v>200</v>
      </c>
      <c r="C111" s="28" t="s">
        <v>302</v>
      </c>
      <c r="D111" s="9">
        <v>5</v>
      </c>
      <c r="E111" s="97">
        <v>0.08</v>
      </c>
      <c r="F111" s="85">
        <v>7.9822000000000004E-2</v>
      </c>
      <c r="G111" s="85">
        <f t="shared" si="3"/>
        <v>1.779999999999976E-4</v>
      </c>
      <c r="H111" s="15"/>
      <c r="I111" s="161"/>
      <c r="J111" s="114"/>
      <c r="K111" s="21"/>
      <c r="L111" s="21"/>
      <c r="M111" s="124"/>
    </row>
    <row r="112" spans="1:13" ht="23.25" hidden="1" x14ac:dyDescent="0.25">
      <c r="A112" s="57" t="s">
        <v>879</v>
      </c>
      <c r="B112" s="27" t="s">
        <v>35</v>
      </c>
      <c r="C112" s="28" t="s">
        <v>773</v>
      </c>
      <c r="D112" s="9">
        <v>5</v>
      </c>
      <c r="E112" s="97">
        <v>2.75E-2</v>
      </c>
      <c r="F112" s="85">
        <v>2.6434000000000003E-2</v>
      </c>
      <c r="G112" s="85">
        <f t="shared" si="3"/>
        <v>1.0659999999999975E-3</v>
      </c>
      <c r="H112" s="15"/>
      <c r="I112" s="161"/>
      <c r="J112" s="114"/>
      <c r="K112" s="21"/>
      <c r="L112" s="21"/>
      <c r="M112" s="113"/>
    </row>
    <row r="113" spans="1:13" hidden="1" x14ac:dyDescent="0.25">
      <c r="A113" s="57" t="s">
        <v>879</v>
      </c>
      <c r="B113" s="27" t="s">
        <v>522</v>
      </c>
      <c r="C113" s="31" t="s">
        <v>36</v>
      </c>
      <c r="D113" s="9">
        <v>5</v>
      </c>
      <c r="E113" s="97">
        <v>8.5000000000000006E-2</v>
      </c>
      <c r="F113" s="85">
        <v>7.7861E-2</v>
      </c>
      <c r="G113" s="85">
        <f t="shared" si="3"/>
        <v>7.1390000000000065E-3</v>
      </c>
      <c r="H113" s="15"/>
      <c r="I113" s="161"/>
      <c r="J113" s="114"/>
      <c r="K113" s="21"/>
      <c r="L113" s="21"/>
      <c r="M113" s="113"/>
    </row>
    <row r="114" spans="1:13" ht="23.25" hidden="1" x14ac:dyDescent="0.25">
      <c r="A114" s="57" t="s">
        <v>879</v>
      </c>
      <c r="B114" s="27" t="s">
        <v>333</v>
      </c>
      <c r="C114" s="31" t="s">
        <v>774</v>
      </c>
      <c r="D114" s="9">
        <v>4</v>
      </c>
      <c r="E114" s="97">
        <v>0.45600000000000002</v>
      </c>
      <c r="F114" s="85">
        <v>7.169E-3</v>
      </c>
      <c r="G114" s="85">
        <f t="shared" ref="G114:G142" si="4">E114-F114</f>
        <v>0.44883100000000004</v>
      </c>
      <c r="H114" s="15"/>
      <c r="I114" s="161"/>
      <c r="J114" s="114"/>
      <c r="K114" s="21"/>
      <c r="L114" s="21"/>
      <c r="M114" s="113"/>
    </row>
    <row r="115" spans="1:13" x14ac:dyDescent="0.25">
      <c r="A115" s="57" t="s">
        <v>879</v>
      </c>
      <c r="B115" s="27" t="s">
        <v>523</v>
      </c>
      <c r="C115" s="31" t="s">
        <v>424</v>
      </c>
      <c r="D115" s="9">
        <v>8</v>
      </c>
      <c r="E115" s="98">
        <v>0.11479500000000001</v>
      </c>
      <c r="F115" s="85">
        <v>0.11479500000000001</v>
      </c>
      <c r="G115" s="85">
        <f t="shared" si="4"/>
        <v>0</v>
      </c>
      <c r="H115" s="15"/>
      <c r="I115" s="161"/>
      <c r="J115" s="114"/>
      <c r="K115" s="21"/>
      <c r="L115" s="21"/>
      <c r="M115" s="113"/>
    </row>
    <row r="116" spans="1:13" hidden="1" x14ac:dyDescent="0.25">
      <c r="A116" s="57" t="s">
        <v>880</v>
      </c>
      <c r="B116" s="27" t="s">
        <v>524</v>
      </c>
      <c r="C116" s="31" t="s">
        <v>775</v>
      </c>
      <c r="D116" s="9">
        <v>6</v>
      </c>
      <c r="E116" s="98">
        <v>2.5000000000000001E-2</v>
      </c>
      <c r="F116" s="85">
        <v>9.0749999999999997E-3</v>
      </c>
      <c r="G116" s="85">
        <f t="shared" si="4"/>
        <v>1.5925000000000002E-2</v>
      </c>
      <c r="H116" s="15"/>
      <c r="I116" s="161"/>
      <c r="J116" s="114"/>
      <c r="K116" s="21"/>
      <c r="L116" s="21"/>
      <c r="M116" s="113"/>
    </row>
    <row r="117" spans="1:13" hidden="1" x14ac:dyDescent="0.25">
      <c r="A117" s="57" t="s">
        <v>880</v>
      </c>
      <c r="B117" s="27" t="s">
        <v>525</v>
      </c>
      <c r="C117" s="31" t="s">
        <v>776</v>
      </c>
      <c r="D117" s="9">
        <v>6</v>
      </c>
      <c r="E117" s="97">
        <v>1.23E-2</v>
      </c>
      <c r="F117" s="85">
        <v>6.3150000000000003E-3</v>
      </c>
      <c r="G117" s="85">
        <f t="shared" si="4"/>
        <v>5.9849999999999999E-3</v>
      </c>
      <c r="H117" s="15"/>
      <c r="I117" s="161"/>
      <c r="J117" s="114"/>
      <c r="K117" s="21"/>
      <c r="L117" s="21"/>
      <c r="M117" s="113"/>
    </row>
    <row r="118" spans="1:13" ht="22.5" hidden="1" x14ac:dyDescent="0.25">
      <c r="A118" s="57" t="s">
        <v>880</v>
      </c>
      <c r="B118" s="27" t="s">
        <v>526</v>
      </c>
      <c r="C118" s="28" t="s">
        <v>777</v>
      </c>
      <c r="D118" s="9">
        <v>6</v>
      </c>
      <c r="E118" s="97">
        <v>1.5640000000000001E-2</v>
      </c>
      <c r="F118" s="85">
        <v>4.4809999999999997E-3</v>
      </c>
      <c r="G118" s="85">
        <f t="shared" si="4"/>
        <v>1.1159000000000002E-2</v>
      </c>
      <c r="H118" s="15"/>
      <c r="I118" s="161"/>
      <c r="J118" s="114"/>
      <c r="K118" s="21"/>
      <c r="L118" s="21"/>
      <c r="M118" s="113"/>
    </row>
    <row r="119" spans="1:13" x14ac:dyDescent="0.25">
      <c r="A119" s="57" t="s">
        <v>880</v>
      </c>
      <c r="B119" s="27" t="s">
        <v>527</v>
      </c>
      <c r="C119" s="31" t="s">
        <v>424</v>
      </c>
      <c r="D119" s="9">
        <v>8</v>
      </c>
      <c r="E119" s="97">
        <v>5.1402000000000003E-2</v>
      </c>
      <c r="F119" s="85">
        <v>5.1402000000000003E-2</v>
      </c>
      <c r="G119" s="85">
        <f t="shared" si="4"/>
        <v>0</v>
      </c>
      <c r="H119" s="15"/>
      <c r="I119" s="161"/>
      <c r="J119" s="114"/>
      <c r="K119" s="21"/>
      <c r="L119" s="21"/>
      <c r="M119" s="113"/>
    </row>
    <row r="120" spans="1:13" ht="23.25" hidden="1" x14ac:dyDescent="0.25">
      <c r="A120" s="57" t="s">
        <v>881</v>
      </c>
      <c r="B120" s="27" t="s">
        <v>319</v>
      </c>
      <c r="C120" s="31" t="s">
        <v>329</v>
      </c>
      <c r="D120" s="9">
        <v>32</v>
      </c>
      <c r="E120" s="97">
        <v>10</v>
      </c>
      <c r="F120" s="85">
        <v>6.8331350000000004</v>
      </c>
      <c r="G120" s="85">
        <f t="shared" si="4"/>
        <v>3.1668649999999996</v>
      </c>
      <c r="H120" s="15"/>
      <c r="I120" s="161"/>
      <c r="J120" s="114"/>
      <c r="K120" s="21"/>
      <c r="L120" s="21"/>
      <c r="M120" s="113"/>
    </row>
    <row r="121" spans="1:13" ht="23.25" hidden="1" x14ac:dyDescent="0.25">
      <c r="A121" s="57" t="s">
        <v>881</v>
      </c>
      <c r="B121" s="27" t="s">
        <v>318</v>
      </c>
      <c r="C121" s="31" t="s">
        <v>329</v>
      </c>
      <c r="D121" s="9">
        <v>2</v>
      </c>
      <c r="E121" s="97">
        <v>40</v>
      </c>
      <c r="F121" s="85">
        <v>25.368009999999998</v>
      </c>
      <c r="G121" s="85">
        <f t="shared" si="4"/>
        <v>14.631990000000002</v>
      </c>
      <c r="H121" s="15"/>
      <c r="I121" s="161"/>
      <c r="J121" s="114"/>
      <c r="K121" s="21"/>
      <c r="L121" s="21"/>
      <c r="M121" s="113"/>
    </row>
    <row r="122" spans="1:13" ht="23.25" hidden="1" x14ac:dyDescent="0.25">
      <c r="A122" s="57" t="s">
        <v>881</v>
      </c>
      <c r="B122" s="36" t="s">
        <v>317</v>
      </c>
      <c r="C122" s="37" t="s">
        <v>329</v>
      </c>
      <c r="D122" s="9">
        <v>1</v>
      </c>
      <c r="E122" s="97">
        <v>70</v>
      </c>
      <c r="F122" s="85">
        <v>64.869358000000005</v>
      </c>
      <c r="G122" s="85">
        <f t="shared" si="4"/>
        <v>5.1306419999999946</v>
      </c>
      <c r="H122" s="15"/>
      <c r="I122" s="161"/>
      <c r="J122" s="114"/>
      <c r="K122" s="21"/>
      <c r="L122" s="21"/>
      <c r="M122" s="124"/>
    </row>
    <row r="123" spans="1:13" ht="22.5" hidden="1" x14ac:dyDescent="0.25">
      <c r="A123" s="57" t="s">
        <v>881</v>
      </c>
      <c r="B123" s="29" t="s">
        <v>320</v>
      </c>
      <c r="C123" s="31" t="s">
        <v>329</v>
      </c>
      <c r="D123" s="9">
        <v>32</v>
      </c>
      <c r="E123" s="97">
        <v>1.9</v>
      </c>
      <c r="F123" s="85">
        <v>5.9757920000000002</v>
      </c>
      <c r="G123" s="85">
        <f t="shared" si="4"/>
        <v>-4.0757919999999999</v>
      </c>
      <c r="H123" s="15"/>
      <c r="I123" s="161"/>
      <c r="J123" s="114"/>
      <c r="K123" s="21"/>
      <c r="L123" s="21"/>
      <c r="M123" s="113"/>
    </row>
    <row r="124" spans="1:13" ht="23.25" hidden="1" x14ac:dyDescent="0.25">
      <c r="A124" s="57" t="s">
        <v>881</v>
      </c>
      <c r="B124" s="27" t="s">
        <v>528</v>
      </c>
      <c r="C124" s="31" t="s">
        <v>65</v>
      </c>
      <c r="D124" s="9">
        <v>3</v>
      </c>
      <c r="E124" s="97">
        <v>3.5169999999999999</v>
      </c>
      <c r="F124" s="85">
        <v>3.6478870000000003</v>
      </c>
      <c r="G124" s="85">
        <f t="shared" si="4"/>
        <v>-0.13088700000000042</v>
      </c>
      <c r="H124" s="15"/>
      <c r="I124" s="163"/>
      <c r="J124" s="114"/>
      <c r="K124" s="21"/>
      <c r="L124" s="21"/>
      <c r="M124" s="113"/>
    </row>
    <row r="125" spans="1:13" hidden="1" x14ac:dyDescent="0.25">
      <c r="A125" s="57" t="s">
        <v>881</v>
      </c>
      <c r="B125" s="27" t="s">
        <v>204</v>
      </c>
      <c r="C125" s="28" t="s">
        <v>283</v>
      </c>
      <c r="D125" s="9">
        <v>6</v>
      </c>
      <c r="E125" s="98">
        <v>8.0000000000000002E-3</v>
      </c>
      <c r="F125" s="85">
        <v>5.8789999999999997E-3</v>
      </c>
      <c r="G125" s="85">
        <f t="shared" si="4"/>
        <v>2.1210000000000005E-3</v>
      </c>
      <c r="H125" s="15"/>
      <c r="I125" s="161"/>
      <c r="J125" s="114"/>
      <c r="K125" s="21"/>
      <c r="L125" s="21"/>
      <c r="M125" s="113"/>
    </row>
    <row r="126" spans="1:13" ht="23.25" hidden="1" x14ac:dyDescent="0.25">
      <c r="A126" s="57" t="s">
        <v>881</v>
      </c>
      <c r="B126" s="25" t="s">
        <v>529</v>
      </c>
      <c r="C126" s="31" t="s">
        <v>330</v>
      </c>
      <c r="D126" s="9">
        <v>3</v>
      </c>
      <c r="E126" s="98">
        <v>5.8680000000000003</v>
      </c>
      <c r="F126" s="85">
        <v>1.733792</v>
      </c>
      <c r="G126" s="85">
        <f t="shared" si="4"/>
        <v>4.1342080000000001</v>
      </c>
      <c r="H126" s="15"/>
      <c r="I126" s="163"/>
      <c r="J126" s="114"/>
      <c r="K126" s="21"/>
      <c r="L126" s="21"/>
      <c r="M126" s="124"/>
    </row>
    <row r="127" spans="1:13" hidden="1" x14ac:dyDescent="0.25">
      <c r="A127" s="57" t="s">
        <v>881</v>
      </c>
      <c r="B127" s="27" t="s">
        <v>74</v>
      </c>
      <c r="C127" s="28" t="s">
        <v>75</v>
      </c>
      <c r="D127" s="9">
        <v>6</v>
      </c>
      <c r="E127" s="97">
        <v>4.0000000000000001E-3</v>
      </c>
      <c r="F127" s="85">
        <v>3.2139999999999998E-3</v>
      </c>
      <c r="G127" s="85">
        <f t="shared" si="4"/>
        <v>7.8600000000000024E-4</v>
      </c>
      <c r="H127" s="15"/>
      <c r="I127" s="163"/>
      <c r="J127" s="114"/>
      <c r="K127" s="21"/>
      <c r="L127" s="21"/>
      <c r="M127" s="113"/>
    </row>
    <row r="128" spans="1:13" hidden="1" x14ac:dyDescent="0.25">
      <c r="A128" s="57" t="s">
        <v>881</v>
      </c>
      <c r="B128" s="27" t="s">
        <v>530</v>
      </c>
      <c r="C128" s="28" t="s">
        <v>57</v>
      </c>
      <c r="D128" s="9">
        <v>4</v>
      </c>
      <c r="E128" s="97">
        <v>0.6</v>
      </c>
      <c r="F128" s="85">
        <v>0.57543699999999998</v>
      </c>
      <c r="G128" s="85">
        <f t="shared" si="4"/>
        <v>2.4563000000000001E-2</v>
      </c>
      <c r="H128" s="15"/>
      <c r="I128" s="161"/>
      <c r="J128" s="114"/>
      <c r="K128" s="21"/>
      <c r="L128" s="21"/>
      <c r="M128" s="113"/>
    </row>
    <row r="129" spans="1:13" hidden="1" x14ac:dyDescent="0.25">
      <c r="A129" s="57" t="s">
        <v>881</v>
      </c>
      <c r="B129" s="27" t="s">
        <v>531</v>
      </c>
      <c r="C129" s="31" t="s">
        <v>211</v>
      </c>
      <c r="D129" s="9">
        <v>5</v>
      </c>
      <c r="E129" s="97">
        <v>0.05</v>
      </c>
      <c r="F129" s="85">
        <v>4.3292999999999998E-2</v>
      </c>
      <c r="G129" s="85">
        <f t="shared" si="4"/>
        <v>6.7070000000000046E-3</v>
      </c>
      <c r="H129" s="15"/>
      <c r="I129" s="161"/>
      <c r="J129" s="114"/>
      <c r="K129" s="21"/>
      <c r="L129" s="21"/>
      <c r="M129" s="113"/>
    </row>
    <row r="130" spans="1:13" hidden="1" x14ac:dyDescent="0.25">
      <c r="A130" s="57" t="s">
        <v>881</v>
      </c>
      <c r="B130" s="27" t="s">
        <v>196</v>
      </c>
      <c r="C130" s="31" t="s">
        <v>268</v>
      </c>
      <c r="D130" s="9">
        <v>5</v>
      </c>
      <c r="E130" s="97">
        <v>7.0000000000000007E-2</v>
      </c>
      <c r="F130" s="85">
        <v>6.9058999999999995E-2</v>
      </c>
      <c r="G130" s="85">
        <f t="shared" si="4"/>
        <v>9.4100000000001127E-4</v>
      </c>
      <c r="H130" s="15"/>
      <c r="I130" s="161"/>
      <c r="J130" s="114"/>
      <c r="K130" s="21"/>
      <c r="L130" s="21"/>
      <c r="M130" s="113"/>
    </row>
    <row r="131" spans="1:13" hidden="1" x14ac:dyDescent="0.25">
      <c r="A131" s="57" t="s">
        <v>881</v>
      </c>
      <c r="B131" s="27" t="s">
        <v>68</v>
      </c>
      <c r="C131" s="28" t="s">
        <v>69</v>
      </c>
      <c r="D131" s="9">
        <v>5</v>
      </c>
      <c r="E131" s="97">
        <v>3.5000000000000003E-2</v>
      </c>
      <c r="F131" s="85">
        <v>2.5758E-2</v>
      </c>
      <c r="G131" s="85">
        <f t="shared" si="4"/>
        <v>9.2420000000000037E-3</v>
      </c>
      <c r="I131" s="161"/>
      <c r="J131" s="114"/>
      <c r="K131" s="21"/>
      <c r="L131" s="21"/>
      <c r="M131" s="113"/>
    </row>
    <row r="132" spans="1:13" hidden="1" x14ac:dyDescent="0.25">
      <c r="A132" s="57" t="s">
        <v>881</v>
      </c>
      <c r="B132" s="27" t="s">
        <v>72</v>
      </c>
      <c r="C132" s="31" t="s">
        <v>73</v>
      </c>
      <c r="D132" s="9">
        <v>5</v>
      </c>
      <c r="E132" s="97">
        <v>5.8000000000000003E-2</v>
      </c>
      <c r="F132" s="85">
        <v>5.6277000000000001E-2</v>
      </c>
      <c r="G132" s="85">
        <f t="shared" si="4"/>
        <v>1.7230000000000023E-3</v>
      </c>
      <c r="H132" s="16"/>
      <c r="I132" s="161"/>
      <c r="J132" s="114"/>
      <c r="K132" s="21"/>
      <c r="L132" s="21"/>
      <c r="M132" s="113"/>
    </row>
    <row r="133" spans="1:13" hidden="1" x14ac:dyDescent="0.25">
      <c r="A133" s="57" t="s">
        <v>881</v>
      </c>
      <c r="B133" s="27" t="s">
        <v>532</v>
      </c>
      <c r="C133" s="28" t="s">
        <v>41</v>
      </c>
      <c r="D133" s="9">
        <v>4</v>
      </c>
      <c r="E133" s="97">
        <v>0.215</v>
      </c>
      <c r="F133" s="85">
        <v>0.21182200000000001</v>
      </c>
      <c r="G133" s="85">
        <f t="shared" si="4"/>
        <v>3.1779999999999864E-3</v>
      </c>
      <c r="I133" s="161"/>
      <c r="J133" s="114"/>
      <c r="K133" s="21"/>
      <c r="L133" s="21"/>
      <c r="M133" s="113"/>
    </row>
    <row r="134" spans="1:13" hidden="1" x14ac:dyDescent="0.25">
      <c r="A134" s="57" t="s">
        <v>881</v>
      </c>
      <c r="B134" s="27" t="s">
        <v>66</v>
      </c>
      <c r="C134" s="31" t="s">
        <v>67</v>
      </c>
      <c r="D134" s="9">
        <v>5</v>
      </c>
      <c r="E134" s="97">
        <v>2.0719999999999999E-2</v>
      </c>
      <c r="F134" s="85">
        <v>2.2007000000000002E-2</v>
      </c>
      <c r="G134" s="85">
        <f t="shared" si="4"/>
        <v>-1.2870000000000034E-3</v>
      </c>
      <c r="I134" s="161"/>
      <c r="J134" s="114"/>
      <c r="K134" s="21"/>
      <c r="L134" s="21"/>
      <c r="M134" s="113"/>
    </row>
    <row r="135" spans="1:13" hidden="1" x14ac:dyDescent="0.25">
      <c r="A135" s="57" t="s">
        <v>881</v>
      </c>
      <c r="B135" s="27" t="s">
        <v>70</v>
      </c>
      <c r="C135" s="31" t="s">
        <v>71</v>
      </c>
      <c r="D135" s="9">
        <v>5</v>
      </c>
      <c r="E135" s="98">
        <v>1.4999999999999999E-2</v>
      </c>
      <c r="F135" s="85">
        <v>1.5681E-2</v>
      </c>
      <c r="G135" s="85">
        <f t="shared" si="4"/>
        <v>-6.8100000000000105E-4</v>
      </c>
      <c r="H135" s="16"/>
      <c r="I135" s="161"/>
      <c r="J135" s="114"/>
      <c r="K135" s="21"/>
      <c r="L135" s="21"/>
      <c r="M135" s="113"/>
    </row>
    <row r="136" spans="1:13" ht="23.25" hidden="1" x14ac:dyDescent="0.25">
      <c r="A136" s="57" t="s">
        <v>881</v>
      </c>
      <c r="B136" s="27" t="s">
        <v>331</v>
      </c>
      <c r="C136" s="28" t="s">
        <v>778</v>
      </c>
      <c r="D136" s="9">
        <v>5</v>
      </c>
      <c r="E136" s="98">
        <v>0.09</v>
      </c>
      <c r="F136" s="85">
        <v>5.3470999999999998E-2</v>
      </c>
      <c r="G136" s="85">
        <f t="shared" si="4"/>
        <v>3.6528999999999999E-2</v>
      </c>
      <c r="I136" s="161"/>
      <c r="J136" s="114"/>
      <c r="K136" s="21"/>
      <c r="L136" s="21"/>
      <c r="M136" s="119"/>
    </row>
    <row r="137" spans="1:13" x14ac:dyDescent="0.25">
      <c r="A137" s="57" t="s">
        <v>881</v>
      </c>
      <c r="B137" s="32" t="s">
        <v>533</v>
      </c>
      <c r="C137" s="28" t="s">
        <v>424</v>
      </c>
      <c r="D137" s="9">
        <v>8</v>
      </c>
      <c r="E137" s="97">
        <v>1.2764929999999999</v>
      </c>
      <c r="F137" s="85">
        <v>1.2764929999999999</v>
      </c>
      <c r="G137" s="85">
        <f t="shared" si="4"/>
        <v>0</v>
      </c>
      <c r="I137" s="161"/>
      <c r="J137" s="114"/>
      <c r="K137" s="21"/>
      <c r="L137" s="21"/>
      <c r="M137" s="113"/>
    </row>
    <row r="138" spans="1:13" ht="23.25" hidden="1" x14ac:dyDescent="0.25">
      <c r="A138" s="57" t="s">
        <v>882</v>
      </c>
      <c r="B138" s="25" t="s">
        <v>534</v>
      </c>
      <c r="C138" s="26" t="s">
        <v>27</v>
      </c>
      <c r="D138" s="9">
        <v>3</v>
      </c>
      <c r="E138" s="97">
        <v>2.4</v>
      </c>
      <c r="F138" s="85">
        <v>2.5823739999999997</v>
      </c>
      <c r="G138" s="85">
        <f t="shared" si="4"/>
        <v>-0.18237399999999981</v>
      </c>
      <c r="H138" s="15"/>
      <c r="I138" s="163"/>
      <c r="J138" s="114"/>
      <c r="K138" s="21"/>
      <c r="L138" s="21"/>
      <c r="M138" s="124"/>
    </row>
    <row r="139" spans="1:13" hidden="1" x14ac:dyDescent="0.25">
      <c r="A139" s="57" t="s">
        <v>882</v>
      </c>
      <c r="B139" s="27" t="s">
        <v>535</v>
      </c>
      <c r="C139" s="31" t="s">
        <v>27</v>
      </c>
      <c r="D139" s="9">
        <v>4</v>
      </c>
      <c r="E139" s="97">
        <v>0.28999999999999998</v>
      </c>
      <c r="F139" s="85">
        <v>0.260548</v>
      </c>
      <c r="G139" s="85">
        <f t="shared" si="4"/>
        <v>2.9451999999999978E-2</v>
      </c>
      <c r="I139" s="161"/>
      <c r="J139" s="114"/>
      <c r="K139" s="21"/>
      <c r="L139" s="21"/>
      <c r="M139" s="113"/>
    </row>
    <row r="140" spans="1:13" hidden="1" x14ac:dyDescent="0.25">
      <c r="A140" s="57" t="s">
        <v>882</v>
      </c>
      <c r="B140" s="27" t="s">
        <v>536</v>
      </c>
      <c r="C140" s="31" t="s">
        <v>212</v>
      </c>
      <c r="D140" s="9">
        <v>4</v>
      </c>
      <c r="E140" s="97">
        <v>0.32</v>
      </c>
      <c r="F140" s="85">
        <v>0.26244600000000001</v>
      </c>
      <c r="G140" s="85">
        <f t="shared" si="4"/>
        <v>5.7553999999999994E-2</v>
      </c>
      <c r="I140" s="161"/>
      <c r="J140" s="114"/>
      <c r="K140" s="21"/>
      <c r="L140" s="21"/>
      <c r="M140" s="113"/>
    </row>
    <row r="141" spans="1:13" ht="34.5" hidden="1" x14ac:dyDescent="0.25">
      <c r="A141" s="57" t="s">
        <v>882</v>
      </c>
      <c r="B141" s="27" t="s">
        <v>30</v>
      </c>
      <c r="C141" s="31" t="s">
        <v>779</v>
      </c>
      <c r="D141" s="9">
        <v>4</v>
      </c>
      <c r="E141" s="97">
        <v>0.86154999999999993</v>
      </c>
      <c r="F141" s="85">
        <v>0.67776700000000001</v>
      </c>
      <c r="G141" s="85">
        <f t="shared" si="4"/>
        <v>0.18378299999999992</v>
      </c>
      <c r="I141" s="161"/>
      <c r="J141" s="114"/>
      <c r="K141" s="21"/>
      <c r="L141" s="21"/>
      <c r="M141" s="113"/>
    </row>
    <row r="142" spans="1:13" x14ac:dyDescent="0.25">
      <c r="A142" s="57" t="s">
        <v>882</v>
      </c>
      <c r="B142" s="27" t="s">
        <v>537</v>
      </c>
      <c r="C142" s="31" t="s">
        <v>424</v>
      </c>
      <c r="D142" s="9">
        <v>8</v>
      </c>
      <c r="E142" s="97">
        <v>7.1290000000000006E-2</v>
      </c>
      <c r="F142" s="85">
        <v>7.1290000000000006E-2</v>
      </c>
      <c r="G142" s="85">
        <f t="shared" si="4"/>
        <v>0</v>
      </c>
      <c r="I142" s="163"/>
      <c r="J142" s="114"/>
      <c r="K142" s="21"/>
      <c r="L142" s="21"/>
      <c r="M142" s="113"/>
    </row>
    <row r="143" spans="1:13" x14ac:dyDescent="0.25">
      <c r="A143" s="57" t="s">
        <v>882</v>
      </c>
      <c r="B143" s="27" t="s">
        <v>537</v>
      </c>
      <c r="C143" s="31" t="s">
        <v>424</v>
      </c>
      <c r="D143" s="9">
        <v>8</v>
      </c>
      <c r="E143" s="97">
        <v>5.091E-3</v>
      </c>
      <c r="F143" s="85">
        <v>5.091E-3</v>
      </c>
      <c r="G143" s="85">
        <f t="shared" ref="G143:G172" si="5">E143-F143</f>
        <v>0</v>
      </c>
      <c r="I143" s="161"/>
      <c r="J143" s="114"/>
      <c r="K143" s="21"/>
      <c r="L143" s="21"/>
      <c r="M143" s="113"/>
    </row>
    <row r="144" spans="1:13" hidden="1" x14ac:dyDescent="0.25">
      <c r="A144" s="57" t="s">
        <v>883</v>
      </c>
      <c r="B144" s="25" t="s">
        <v>538</v>
      </c>
      <c r="C144" s="31" t="s">
        <v>27</v>
      </c>
      <c r="D144" s="9">
        <v>4</v>
      </c>
      <c r="E144" s="97">
        <v>0.85</v>
      </c>
      <c r="F144" s="85">
        <v>0.92649199999999998</v>
      </c>
      <c r="G144" s="85">
        <f t="shared" si="5"/>
        <v>-7.6492000000000004E-2</v>
      </c>
      <c r="I144" s="161"/>
      <c r="J144" s="114"/>
      <c r="K144" s="21"/>
      <c r="L144" s="21"/>
      <c r="M144" s="124"/>
    </row>
    <row r="145" spans="1:13" x14ac:dyDescent="0.25">
      <c r="A145" s="57" t="s">
        <v>883</v>
      </c>
      <c r="B145" s="29" t="s">
        <v>539</v>
      </c>
      <c r="C145" s="31" t="s">
        <v>424</v>
      </c>
      <c r="D145" s="9">
        <v>8</v>
      </c>
      <c r="E145" s="98">
        <v>7.4370000000000006E-2</v>
      </c>
      <c r="F145" s="85">
        <v>7.4370000000000006E-2</v>
      </c>
      <c r="G145" s="85">
        <f t="shared" si="5"/>
        <v>0</v>
      </c>
      <c r="I145" s="161"/>
      <c r="J145" s="114"/>
      <c r="K145" s="21"/>
      <c r="L145" s="21"/>
      <c r="M145" s="113"/>
    </row>
    <row r="146" spans="1:13" hidden="1" x14ac:dyDescent="0.25">
      <c r="A146" s="57" t="s">
        <v>884</v>
      </c>
      <c r="B146" s="29" t="s">
        <v>540</v>
      </c>
      <c r="C146" s="28" t="s">
        <v>27</v>
      </c>
      <c r="D146" s="9">
        <v>3</v>
      </c>
      <c r="E146" s="98">
        <v>1.7</v>
      </c>
      <c r="F146" s="85">
        <v>1.73692</v>
      </c>
      <c r="G146" s="85">
        <f t="shared" si="5"/>
        <v>-3.6920000000000064E-2</v>
      </c>
      <c r="H146" s="16"/>
      <c r="I146" s="161"/>
      <c r="J146" s="114"/>
      <c r="K146" s="21"/>
      <c r="L146" s="21"/>
      <c r="M146" s="113"/>
    </row>
    <row r="147" spans="1:13" x14ac:dyDescent="0.25">
      <c r="A147" s="57" t="s">
        <v>884</v>
      </c>
      <c r="B147" s="29" t="s">
        <v>541</v>
      </c>
      <c r="C147" s="28" t="s">
        <v>424</v>
      </c>
      <c r="D147" s="9">
        <v>8</v>
      </c>
      <c r="E147" s="97">
        <v>6.3763E-2</v>
      </c>
      <c r="F147" s="85">
        <v>6.3763E-2</v>
      </c>
      <c r="G147" s="85">
        <f t="shared" si="5"/>
        <v>0</v>
      </c>
      <c r="I147" s="161"/>
      <c r="J147" s="114"/>
      <c r="K147" s="21"/>
      <c r="L147" s="21"/>
      <c r="M147" s="113"/>
    </row>
    <row r="148" spans="1:13" ht="22.5" hidden="1" x14ac:dyDescent="0.25">
      <c r="A148" s="57" t="s">
        <v>885</v>
      </c>
      <c r="B148" s="29" t="s">
        <v>326</v>
      </c>
      <c r="C148" s="28" t="s">
        <v>329</v>
      </c>
      <c r="D148" s="9">
        <v>2</v>
      </c>
      <c r="E148" s="97">
        <v>30</v>
      </c>
      <c r="F148" s="85">
        <v>22.730293000000003</v>
      </c>
      <c r="G148" s="85">
        <f t="shared" si="5"/>
        <v>7.2697069999999968</v>
      </c>
      <c r="I148" s="161"/>
      <c r="J148" s="114"/>
      <c r="K148" s="21"/>
      <c r="L148" s="21"/>
      <c r="M148" s="113"/>
    </row>
    <row r="149" spans="1:13" hidden="1" x14ac:dyDescent="0.25">
      <c r="A149" s="57" t="s">
        <v>885</v>
      </c>
      <c r="B149" s="27" t="s">
        <v>21</v>
      </c>
      <c r="C149" s="28" t="s">
        <v>22</v>
      </c>
      <c r="D149" s="9">
        <v>4</v>
      </c>
      <c r="E149" s="97">
        <v>0.83571000000000006</v>
      </c>
      <c r="F149" s="85">
        <v>0.25746199999999997</v>
      </c>
      <c r="G149" s="85">
        <f t="shared" si="5"/>
        <v>0.5782480000000001</v>
      </c>
      <c r="I149" s="161"/>
      <c r="J149" s="114"/>
      <c r="K149" s="21"/>
      <c r="L149" s="21"/>
      <c r="M149" s="113"/>
    </row>
    <row r="150" spans="1:13" x14ac:dyDescent="0.25">
      <c r="A150" s="57" t="s">
        <v>885</v>
      </c>
      <c r="B150" s="27" t="s">
        <v>542</v>
      </c>
      <c r="C150" s="28" t="s">
        <v>424</v>
      </c>
      <c r="D150" s="9">
        <v>8</v>
      </c>
      <c r="E150" s="97">
        <v>2.0659E-2</v>
      </c>
      <c r="F150" s="85">
        <v>2.0659E-2</v>
      </c>
      <c r="G150" s="85">
        <f t="shared" si="5"/>
        <v>0</v>
      </c>
      <c r="I150" s="161"/>
      <c r="J150" s="114"/>
      <c r="K150" s="21"/>
      <c r="L150" s="21"/>
      <c r="M150" s="113"/>
    </row>
    <row r="151" spans="1:13" ht="23.25" hidden="1" x14ac:dyDescent="0.25">
      <c r="A151" s="57" t="s">
        <v>886</v>
      </c>
      <c r="B151" s="29" t="s">
        <v>543</v>
      </c>
      <c r="C151" s="28" t="s">
        <v>25</v>
      </c>
      <c r="D151" s="9">
        <v>4</v>
      </c>
      <c r="E151" s="97">
        <v>0.48655999999999999</v>
      </c>
      <c r="F151" s="85">
        <v>0.46999099999999999</v>
      </c>
      <c r="G151" s="85">
        <f t="shared" si="5"/>
        <v>1.6569E-2</v>
      </c>
      <c r="I151" s="161"/>
      <c r="J151" s="114"/>
      <c r="K151" s="21"/>
      <c r="L151" s="21"/>
      <c r="M151" s="113"/>
    </row>
    <row r="152" spans="1:13" x14ac:dyDescent="0.25">
      <c r="A152" s="57" t="s">
        <v>886</v>
      </c>
      <c r="B152" s="27" t="s">
        <v>544</v>
      </c>
      <c r="C152" s="28" t="s">
        <v>424</v>
      </c>
      <c r="D152" s="9">
        <v>8</v>
      </c>
      <c r="E152" s="97">
        <v>0.120597</v>
      </c>
      <c r="F152" s="85">
        <v>0.120597</v>
      </c>
      <c r="G152" s="85">
        <f t="shared" si="5"/>
        <v>0</v>
      </c>
      <c r="I152" s="161"/>
      <c r="J152" s="114"/>
      <c r="K152" s="21"/>
      <c r="L152" s="21"/>
      <c r="M152" s="113"/>
    </row>
    <row r="153" spans="1:13" ht="23.25" hidden="1" x14ac:dyDescent="0.25">
      <c r="A153" s="57" t="s">
        <v>887</v>
      </c>
      <c r="B153" s="29" t="s">
        <v>545</v>
      </c>
      <c r="C153" s="28" t="s">
        <v>27</v>
      </c>
      <c r="D153" s="9">
        <v>4</v>
      </c>
      <c r="E153" s="97">
        <v>0.16500000000000001</v>
      </c>
      <c r="F153" s="85">
        <v>0.14934700000000001</v>
      </c>
      <c r="G153" s="85">
        <f t="shared" si="5"/>
        <v>1.5653E-2</v>
      </c>
      <c r="I153" s="164"/>
      <c r="J153" s="114"/>
      <c r="K153" s="21"/>
      <c r="L153" s="21"/>
      <c r="M153" s="113"/>
    </row>
    <row r="154" spans="1:13" ht="23.25" hidden="1" x14ac:dyDescent="0.25">
      <c r="A154" s="57" t="s">
        <v>887</v>
      </c>
      <c r="B154" s="27" t="s">
        <v>546</v>
      </c>
      <c r="C154" s="28" t="s">
        <v>27</v>
      </c>
      <c r="D154" s="9">
        <v>5</v>
      </c>
      <c r="E154" s="97">
        <v>0.12</v>
      </c>
      <c r="F154" s="85">
        <v>0.109252</v>
      </c>
      <c r="G154" s="85">
        <f t="shared" si="5"/>
        <v>1.0747999999999994E-2</v>
      </c>
      <c r="I154" s="161"/>
      <c r="J154" s="114"/>
      <c r="K154" s="21"/>
      <c r="L154" s="21"/>
      <c r="M154" s="113"/>
    </row>
    <row r="155" spans="1:13" ht="23.25" hidden="1" x14ac:dyDescent="0.25">
      <c r="A155" s="57" t="s">
        <v>887</v>
      </c>
      <c r="B155" s="27" t="s">
        <v>547</v>
      </c>
      <c r="C155" s="31" t="s">
        <v>27</v>
      </c>
      <c r="D155" s="9">
        <v>5</v>
      </c>
      <c r="E155" s="98">
        <v>1.2999999999999999E-2</v>
      </c>
      <c r="F155" s="85">
        <v>1.2003E-2</v>
      </c>
      <c r="G155" s="85">
        <f t="shared" si="5"/>
        <v>9.9699999999999962E-4</v>
      </c>
      <c r="I155" s="165"/>
      <c r="J155" s="114"/>
      <c r="K155" s="21"/>
      <c r="L155" s="21"/>
      <c r="M155" s="113"/>
    </row>
    <row r="156" spans="1:13" ht="23.25" hidden="1" x14ac:dyDescent="0.25">
      <c r="A156" s="57" t="s">
        <v>887</v>
      </c>
      <c r="B156" s="27" t="s">
        <v>548</v>
      </c>
      <c r="C156" s="28" t="s">
        <v>27</v>
      </c>
      <c r="D156" s="9">
        <v>4</v>
      </c>
      <c r="E156" s="98">
        <v>0.21</v>
      </c>
      <c r="F156" s="85">
        <v>0.208455</v>
      </c>
      <c r="G156" s="85">
        <f t="shared" si="5"/>
        <v>1.5449999999999908E-3</v>
      </c>
      <c r="I156" s="161"/>
      <c r="J156" s="114"/>
      <c r="K156" s="21"/>
      <c r="L156" s="21"/>
      <c r="M156" s="113"/>
    </row>
    <row r="157" spans="1:13" ht="23.25" hidden="1" x14ac:dyDescent="0.25">
      <c r="A157" s="59" t="s">
        <v>888</v>
      </c>
      <c r="B157" s="25" t="s">
        <v>328</v>
      </c>
      <c r="C157" s="26" t="s">
        <v>329</v>
      </c>
      <c r="D157" s="9">
        <v>2</v>
      </c>
      <c r="E157" s="97">
        <v>17</v>
      </c>
      <c r="F157" s="85">
        <v>13.182242</v>
      </c>
      <c r="G157" s="85">
        <f t="shared" si="5"/>
        <v>3.8177579999999995</v>
      </c>
      <c r="I157" s="161"/>
      <c r="J157" s="114"/>
      <c r="K157" s="21"/>
      <c r="L157" s="21"/>
      <c r="M157" s="116"/>
    </row>
    <row r="158" spans="1:13" ht="23.25" hidden="1" x14ac:dyDescent="0.25">
      <c r="A158" s="59" t="s">
        <v>888</v>
      </c>
      <c r="B158" s="25" t="s">
        <v>327</v>
      </c>
      <c r="C158" s="26" t="s">
        <v>329</v>
      </c>
      <c r="D158" s="9">
        <v>4</v>
      </c>
      <c r="E158" s="97">
        <v>0.1</v>
      </c>
      <c r="F158" s="85">
        <v>0.100856</v>
      </c>
      <c r="G158" s="85">
        <f t="shared" si="5"/>
        <v>-8.5599999999999565E-4</v>
      </c>
      <c r="I158" s="161"/>
      <c r="J158" s="114"/>
      <c r="K158" s="21"/>
      <c r="L158" s="21"/>
      <c r="M158" s="113"/>
    </row>
    <row r="159" spans="1:13" ht="23.25" hidden="1" x14ac:dyDescent="0.25">
      <c r="A159" s="57" t="s">
        <v>888</v>
      </c>
      <c r="B159" s="25" t="s">
        <v>549</v>
      </c>
      <c r="C159" s="31" t="s">
        <v>301</v>
      </c>
      <c r="D159" s="9">
        <v>5</v>
      </c>
      <c r="E159" s="97">
        <v>5.851E-2</v>
      </c>
      <c r="F159" s="85">
        <v>5.1552000000000001E-2</v>
      </c>
      <c r="G159" s="85">
        <f t="shared" si="5"/>
        <v>6.9579999999999989E-3</v>
      </c>
      <c r="I159" s="161"/>
      <c r="J159" s="114"/>
      <c r="K159" s="21"/>
      <c r="L159" s="21"/>
      <c r="M159" s="124"/>
    </row>
    <row r="160" spans="1:13" ht="45.75" hidden="1" x14ac:dyDescent="0.25">
      <c r="A160" s="57" t="s">
        <v>888</v>
      </c>
      <c r="B160" s="25" t="s">
        <v>550</v>
      </c>
      <c r="C160" s="31" t="s">
        <v>301</v>
      </c>
      <c r="D160" s="9">
        <v>5</v>
      </c>
      <c r="E160" s="97">
        <v>6.2770000000000006E-2</v>
      </c>
      <c r="F160" s="85">
        <v>5.4976999999999998E-2</v>
      </c>
      <c r="G160" s="85">
        <f t="shared" si="5"/>
        <v>7.7930000000000083E-3</v>
      </c>
      <c r="I160" s="161"/>
      <c r="J160" s="114"/>
      <c r="K160" s="21"/>
      <c r="L160" s="21"/>
      <c r="M160" s="124"/>
    </row>
    <row r="161" spans="1:14" ht="34.5" hidden="1" x14ac:dyDescent="0.25">
      <c r="A161" s="57" t="s">
        <v>888</v>
      </c>
      <c r="B161" s="27" t="s">
        <v>551</v>
      </c>
      <c r="C161" s="28" t="s">
        <v>301</v>
      </c>
      <c r="D161" s="9">
        <v>5</v>
      </c>
      <c r="E161" s="97">
        <v>5.7439999999999998E-2</v>
      </c>
      <c r="F161" s="85">
        <v>0.11048000000000001</v>
      </c>
      <c r="G161" s="85">
        <f t="shared" si="5"/>
        <v>-5.3040000000000011E-2</v>
      </c>
      <c r="I161" s="161"/>
      <c r="J161" s="114"/>
      <c r="K161" s="21"/>
      <c r="L161" s="21"/>
      <c r="M161" s="113"/>
    </row>
    <row r="162" spans="1:14" x14ac:dyDescent="0.25">
      <c r="A162" s="57" t="s">
        <v>888</v>
      </c>
      <c r="B162" s="27" t="s">
        <v>552</v>
      </c>
      <c r="C162" s="28" t="s">
        <v>424</v>
      </c>
      <c r="D162" s="9">
        <v>8</v>
      </c>
      <c r="E162" s="97">
        <v>2.0240000000000002E-3</v>
      </c>
      <c r="F162" s="85">
        <v>2.0240000000000002E-3</v>
      </c>
      <c r="G162" s="85">
        <f t="shared" si="5"/>
        <v>0</v>
      </c>
      <c r="I162" s="161"/>
      <c r="J162" s="114"/>
      <c r="K162" s="21"/>
      <c r="L162" s="21"/>
      <c r="M162" s="120"/>
    </row>
    <row r="163" spans="1:14" ht="23.25" hidden="1" x14ac:dyDescent="0.25">
      <c r="A163" s="57" t="s">
        <v>889</v>
      </c>
      <c r="B163" s="27" t="s">
        <v>553</v>
      </c>
      <c r="C163" s="28" t="s">
        <v>23</v>
      </c>
      <c r="D163" s="9">
        <v>4</v>
      </c>
      <c r="E163" s="97">
        <v>0.52270899999999998</v>
      </c>
      <c r="F163" s="85">
        <v>0.5971749999999999</v>
      </c>
      <c r="G163" s="85">
        <f t="shared" si="5"/>
        <v>-7.4465999999999921E-2</v>
      </c>
      <c r="I163" s="161"/>
      <c r="J163" s="114"/>
      <c r="K163" s="21"/>
      <c r="L163" s="21"/>
      <c r="M163" s="120"/>
      <c r="N163" s="21"/>
    </row>
    <row r="164" spans="1:14" x14ac:dyDescent="0.25">
      <c r="A164" s="57" t="s">
        <v>889</v>
      </c>
      <c r="B164" s="27" t="s">
        <v>554</v>
      </c>
      <c r="C164" s="28" t="s">
        <v>424</v>
      </c>
      <c r="D164" s="9">
        <v>8</v>
      </c>
      <c r="E164" s="97">
        <v>1.0950000000000001E-3</v>
      </c>
      <c r="F164" s="85">
        <v>1.0950000000000001E-3</v>
      </c>
      <c r="G164" s="85">
        <f t="shared" si="5"/>
        <v>0</v>
      </c>
      <c r="I164" s="161"/>
      <c r="J164" s="114"/>
      <c r="K164" s="21"/>
      <c r="L164" s="21"/>
      <c r="M164" s="113"/>
      <c r="N164" s="21"/>
    </row>
    <row r="165" spans="1:14" ht="23.25" hidden="1" x14ac:dyDescent="0.25">
      <c r="A165" s="57" t="s">
        <v>890</v>
      </c>
      <c r="B165" s="27" t="s">
        <v>555</v>
      </c>
      <c r="C165" s="28" t="s">
        <v>23</v>
      </c>
      <c r="D165" s="9">
        <v>4</v>
      </c>
      <c r="E165" s="98">
        <v>0.17696600000000001</v>
      </c>
      <c r="F165" s="85">
        <v>0.204207</v>
      </c>
      <c r="G165" s="85">
        <f t="shared" si="5"/>
        <v>-2.7240999999999987E-2</v>
      </c>
      <c r="I165" s="161"/>
      <c r="J165" s="114"/>
      <c r="K165" s="21"/>
      <c r="L165" s="21"/>
      <c r="M165" s="112"/>
      <c r="N165" s="21"/>
    </row>
    <row r="166" spans="1:14" hidden="1" x14ac:dyDescent="0.25">
      <c r="A166" s="57" t="s">
        <v>891</v>
      </c>
      <c r="B166" s="27" t="s">
        <v>556</v>
      </c>
      <c r="C166" s="28" t="s">
        <v>27</v>
      </c>
      <c r="D166" s="9">
        <v>4</v>
      </c>
      <c r="E166" s="98">
        <v>0.15</v>
      </c>
      <c r="F166" s="85">
        <v>0.14391900000000002</v>
      </c>
      <c r="G166" s="85">
        <f t="shared" si="5"/>
        <v>6.0809999999999753E-3</v>
      </c>
      <c r="I166" s="161"/>
      <c r="J166" s="114"/>
      <c r="K166" s="21"/>
      <c r="L166" s="21"/>
      <c r="M166" s="112"/>
      <c r="N166" s="21"/>
    </row>
    <row r="167" spans="1:14" x14ac:dyDescent="0.25">
      <c r="A167" s="57" t="s">
        <v>891</v>
      </c>
      <c r="B167" s="27" t="s">
        <v>557</v>
      </c>
      <c r="C167" s="28" t="s">
        <v>424</v>
      </c>
      <c r="D167" s="9">
        <v>8</v>
      </c>
      <c r="E167" s="97">
        <v>3.9839999999999997E-3</v>
      </c>
      <c r="F167" s="85">
        <v>3.9839999999999997E-3</v>
      </c>
      <c r="G167" s="85">
        <f t="shared" si="5"/>
        <v>0</v>
      </c>
      <c r="I167" s="161"/>
      <c r="J167" s="114"/>
      <c r="K167" s="21"/>
      <c r="L167" s="21"/>
      <c r="M167" s="112"/>
      <c r="N167" s="21"/>
    </row>
    <row r="168" spans="1:14" hidden="1" x14ac:dyDescent="0.25">
      <c r="A168" s="57" t="s">
        <v>13</v>
      </c>
      <c r="B168" s="27" t="s">
        <v>558</v>
      </c>
      <c r="C168" s="31" t="s">
        <v>19</v>
      </c>
      <c r="D168" s="9">
        <v>6</v>
      </c>
      <c r="E168" s="97">
        <v>0.01</v>
      </c>
      <c r="F168" s="85">
        <v>1.2237E-2</v>
      </c>
      <c r="G168" s="85">
        <f t="shared" si="5"/>
        <v>-2.2369999999999994E-3</v>
      </c>
      <c r="I168" s="161"/>
      <c r="J168" s="114"/>
      <c r="K168" s="21"/>
      <c r="L168" s="21"/>
      <c r="M168" s="113"/>
      <c r="N168" s="21"/>
    </row>
    <row r="169" spans="1:14" x14ac:dyDescent="0.25">
      <c r="A169" s="57" t="s">
        <v>13</v>
      </c>
      <c r="B169" s="27" t="s">
        <v>559</v>
      </c>
      <c r="C169" s="31" t="s">
        <v>424</v>
      </c>
      <c r="D169" s="9">
        <v>8</v>
      </c>
      <c r="E169" s="97">
        <v>1.3744999999999999E-2</v>
      </c>
      <c r="F169" s="85">
        <v>1.3744999999999999E-2</v>
      </c>
      <c r="G169" s="85">
        <f t="shared" si="5"/>
        <v>0</v>
      </c>
      <c r="I169" s="161"/>
      <c r="J169" s="114"/>
      <c r="K169" s="21"/>
      <c r="L169" s="21"/>
      <c r="M169" s="113"/>
      <c r="N169" s="21"/>
    </row>
    <row r="170" spans="1:14" hidden="1" x14ac:dyDescent="0.25">
      <c r="A170" s="57" t="s">
        <v>881</v>
      </c>
      <c r="B170" s="30" t="s">
        <v>560</v>
      </c>
      <c r="C170" s="30" t="s">
        <v>780</v>
      </c>
      <c r="D170" s="9">
        <v>7</v>
      </c>
      <c r="E170" s="97">
        <v>8.9999999999999998E-4</v>
      </c>
      <c r="F170" s="85">
        <v>5.0000000000000001E-4</v>
      </c>
      <c r="G170" s="85">
        <f t="shared" si="5"/>
        <v>3.9999999999999996E-4</v>
      </c>
      <c r="I170" s="161"/>
      <c r="J170" s="114"/>
      <c r="K170" s="21"/>
      <c r="L170" s="21"/>
      <c r="M170" s="113"/>
      <c r="N170" s="21"/>
    </row>
    <row r="171" spans="1:14" ht="22.5" hidden="1" x14ac:dyDescent="0.25">
      <c r="A171" s="57" t="s">
        <v>881</v>
      </c>
      <c r="B171" s="27" t="s">
        <v>561</v>
      </c>
      <c r="C171" s="28" t="s">
        <v>781</v>
      </c>
      <c r="D171" s="9">
        <v>7</v>
      </c>
      <c r="E171" s="97">
        <v>2.6999999999999999E-5</v>
      </c>
      <c r="F171" s="85">
        <v>1.9000000000000001E-5</v>
      </c>
      <c r="G171" s="85">
        <f t="shared" si="5"/>
        <v>7.9999999999999979E-6</v>
      </c>
      <c r="I171" s="161"/>
      <c r="J171" s="114"/>
      <c r="K171" s="21"/>
      <c r="L171" s="21"/>
      <c r="M171" s="113"/>
      <c r="N171" s="21"/>
    </row>
    <row r="172" spans="1:14" ht="22.5" hidden="1" x14ac:dyDescent="0.25">
      <c r="A172" s="57" t="s">
        <v>881</v>
      </c>
      <c r="B172" s="27" t="s">
        <v>562</v>
      </c>
      <c r="C172" s="28" t="s">
        <v>782</v>
      </c>
      <c r="D172" s="9">
        <v>7</v>
      </c>
      <c r="E172" s="97">
        <v>4.0000000000000002E-4</v>
      </c>
      <c r="F172" s="85">
        <v>4.0000000000000002E-4</v>
      </c>
      <c r="G172" s="85">
        <f t="shared" si="5"/>
        <v>0</v>
      </c>
      <c r="I172" s="161"/>
      <c r="J172" s="114"/>
      <c r="K172" s="21"/>
      <c r="L172" s="21"/>
      <c r="M172" s="113"/>
      <c r="N172" s="21"/>
    </row>
    <row r="173" spans="1:14" ht="22.5" hidden="1" x14ac:dyDescent="0.25">
      <c r="A173" s="57" t="s">
        <v>881</v>
      </c>
      <c r="B173" s="27" t="s">
        <v>563</v>
      </c>
      <c r="C173" s="28" t="s">
        <v>783</v>
      </c>
      <c r="D173" s="9">
        <v>7</v>
      </c>
      <c r="E173" s="97">
        <v>2.9999999999999997E-4</v>
      </c>
      <c r="F173" s="85">
        <v>2.5900000000000001E-4</v>
      </c>
      <c r="G173" s="85">
        <f t="shared" ref="G173:G211" si="6">E173-F173</f>
        <v>4.0999999999999967E-5</v>
      </c>
      <c r="I173" s="161"/>
      <c r="J173" s="114"/>
      <c r="K173" s="21"/>
      <c r="L173" s="21"/>
      <c r="M173" s="113"/>
    </row>
    <row r="174" spans="1:14" hidden="1" x14ac:dyDescent="0.25">
      <c r="A174" s="57" t="s">
        <v>881</v>
      </c>
      <c r="B174" s="27" t="s">
        <v>564</v>
      </c>
      <c r="C174" s="28" t="s">
        <v>784</v>
      </c>
      <c r="D174" s="9">
        <v>7</v>
      </c>
      <c r="E174" s="97">
        <v>2.9999999999999997E-4</v>
      </c>
      <c r="F174" s="85">
        <v>1.27E-4</v>
      </c>
      <c r="G174" s="85">
        <f t="shared" si="6"/>
        <v>1.7299999999999998E-4</v>
      </c>
      <c r="I174" s="161"/>
      <c r="J174" s="114"/>
      <c r="K174" s="21"/>
      <c r="L174" s="21"/>
      <c r="M174" s="113"/>
    </row>
    <row r="175" spans="1:14" hidden="1" x14ac:dyDescent="0.25">
      <c r="A175" s="57" t="s">
        <v>881</v>
      </c>
      <c r="B175" s="27" t="s">
        <v>565</v>
      </c>
      <c r="C175" s="31" t="s">
        <v>785</v>
      </c>
      <c r="D175" s="9">
        <v>6</v>
      </c>
      <c r="E175" s="98">
        <v>5.0000000000000001E-3</v>
      </c>
      <c r="F175" s="85">
        <v>4.7580000000000001E-3</v>
      </c>
      <c r="G175" s="85">
        <f t="shared" si="6"/>
        <v>2.4200000000000003E-4</v>
      </c>
      <c r="I175" s="118"/>
      <c r="J175" s="114"/>
      <c r="K175" s="21"/>
      <c r="L175" s="21"/>
      <c r="M175" s="113"/>
    </row>
    <row r="176" spans="1:14" ht="23.25" hidden="1" x14ac:dyDescent="0.25">
      <c r="A176" s="57" t="s">
        <v>881</v>
      </c>
      <c r="B176" s="27" t="s">
        <v>566</v>
      </c>
      <c r="C176" s="31" t="s">
        <v>786</v>
      </c>
      <c r="D176" s="9">
        <v>7</v>
      </c>
      <c r="E176" s="98">
        <v>1.0500000000000002E-3</v>
      </c>
      <c r="F176" s="85">
        <v>1.15E-3</v>
      </c>
      <c r="G176" s="85">
        <f t="shared" si="6"/>
        <v>-9.9999999999999829E-5</v>
      </c>
      <c r="I176" s="118"/>
      <c r="J176" s="114"/>
      <c r="K176" s="21"/>
      <c r="L176" s="21"/>
      <c r="M176" s="113"/>
    </row>
    <row r="177" spans="1:14" hidden="1" x14ac:dyDescent="0.25">
      <c r="A177" s="57" t="s">
        <v>881</v>
      </c>
      <c r="B177" s="27" t="s">
        <v>567</v>
      </c>
      <c r="C177" s="31" t="s">
        <v>213</v>
      </c>
      <c r="D177" s="9">
        <v>6</v>
      </c>
      <c r="E177" s="97">
        <v>1.4E-3</v>
      </c>
      <c r="F177" s="85">
        <v>8.8000000000000003E-4</v>
      </c>
      <c r="G177" s="85">
        <f t="shared" si="6"/>
        <v>5.1999999999999995E-4</v>
      </c>
      <c r="I177" s="161"/>
      <c r="J177" s="114"/>
      <c r="K177" s="21"/>
      <c r="L177" s="21"/>
      <c r="M177" s="113"/>
    </row>
    <row r="178" spans="1:14" hidden="1" x14ac:dyDescent="0.25">
      <c r="A178" s="57" t="s">
        <v>881</v>
      </c>
      <c r="B178" s="29" t="s">
        <v>568</v>
      </c>
      <c r="C178" s="31" t="s">
        <v>787</v>
      </c>
      <c r="D178" s="9">
        <v>7</v>
      </c>
      <c r="E178" s="97">
        <v>1.2999999999999999E-3</v>
      </c>
      <c r="F178" s="85">
        <v>4.3080000000000002E-3</v>
      </c>
      <c r="G178" s="85">
        <f t="shared" si="6"/>
        <v>-3.0080000000000003E-3</v>
      </c>
      <c r="H178" s="15"/>
      <c r="I178" s="163"/>
      <c r="J178" s="114"/>
      <c r="K178" s="21"/>
      <c r="L178" s="21"/>
      <c r="M178" s="113"/>
    </row>
    <row r="179" spans="1:14" hidden="1" x14ac:dyDescent="0.25">
      <c r="A179" s="57" t="s">
        <v>881</v>
      </c>
      <c r="B179" s="29" t="s">
        <v>569</v>
      </c>
      <c r="C179" s="31" t="s">
        <v>215</v>
      </c>
      <c r="D179" s="9">
        <v>6</v>
      </c>
      <c r="E179" s="97">
        <v>1.6999999999999999E-3</v>
      </c>
      <c r="F179" s="85">
        <v>1.4319999999999999E-3</v>
      </c>
      <c r="G179" s="85">
        <f t="shared" si="6"/>
        <v>2.6800000000000001E-4</v>
      </c>
      <c r="H179" s="15"/>
      <c r="I179" s="161"/>
      <c r="J179" s="114"/>
      <c r="K179" s="21"/>
      <c r="L179" s="21"/>
      <c r="M179" s="113"/>
    </row>
    <row r="180" spans="1:14" hidden="1" x14ac:dyDescent="0.25">
      <c r="A180" s="57" t="s">
        <v>881</v>
      </c>
      <c r="B180" s="29" t="s">
        <v>570</v>
      </c>
      <c r="C180" s="31" t="s">
        <v>788</v>
      </c>
      <c r="D180" s="9">
        <v>6</v>
      </c>
      <c r="E180" s="97">
        <v>2E-3</v>
      </c>
      <c r="F180" s="85">
        <v>1.812E-3</v>
      </c>
      <c r="G180" s="85">
        <f t="shared" si="6"/>
        <v>1.8800000000000002E-4</v>
      </c>
      <c r="H180" s="15"/>
      <c r="I180" s="166"/>
      <c r="J180" s="114"/>
      <c r="K180" s="21"/>
      <c r="L180" s="21"/>
      <c r="M180" s="113"/>
    </row>
    <row r="181" spans="1:14" ht="23.25" hidden="1" x14ac:dyDescent="0.25">
      <c r="A181" s="57" t="s">
        <v>881</v>
      </c>
      <c r="B181" s="27" t="s">
        <v>316</v>
      </c>
      <c r="C181" s="31" t="s">
        <v>311</v>
      </c>
      <c r="D181" s="9">
        <v>6</v>
      </c>
      <c r="E181" s="97">
        <v>1.637E-3</v>
      </c>
      <c r="F181" s="85">
        <v>2.0609999999999999E-3</v>
      </c>
      <c r="G181" s="85">
        <f t="shared" si="6"/>
        <v>-4.239999999999999E-4</v>
      </c>
      <c r="H181" s="15"/>
      <c r="I181" s="166"/>
      <c r="J181" s="114"/>
      <c r="K181" s="21"/>
      <c r="L181" s="21"/>
      <c r="M181" s="113"/>
    </row>
    <row r="182" spans="1:14" ht="22.5" hidden="1" x14ac:dyDescent="0.25">
      <c r="A182" s="57" t="s">
        <v>881</v>
      </c>
      <c r="B182" s="29" t="s">
        <v>571</v>
      </c>
      <c r="C182" s="31" t="s">
        <v>789</v>
      </c>
      <c r="D182" s="9">
        <v>6</v>
      </c>
      <c r="E182" s="97">
        <v>1.6999999999999999E-3</v>
      </c>
      <c r="F182" s="85">
        <v>2.4460000000000003E-3</v>
      </c>
      <c r="G182" s="85">
        <f t="shared" si="6"/>
        <v>-7.4600000000000035E-4</v>
      </c>
      <c r="I182" s="161"/>
      <c r="J182" s="114"/>
      <c r="K182" s="21"/>
      <c r="L182" s="21"/>
      <c r="M182" s="113"/>
      <c r="N182" s="21"/>
    </row>
    <row r="183" spans="1:14" ht="22.5" hidden="1" x14ac:dyDescent="0.25">
      <c r="A183" s="57" t="s">
        <v>881</v>
      </c>
      <c r="B183" s="29" t="s">
        <v>572</v>
      </c>
      <c r="C183" s="31" t="s">
        <v>45</v>
      </c>
      <c r="D183" s="9">
        <v>7</v>
      </c>
      <c r="E183" s="97">
        <v>1.35E-4</v>
      </c>
      <c r="F183" s="85">
        <v>1.5200000000000001E-4</v>
      </c>
      <c r="G183" s="85">
        <f t="shared" si="6"/>
        <v>-1.7000000000000007E-5</v>
      </c>
      <c r="I183" s="161"/>
      <c r="J183" s="114"/>
      <c r="K183" s="21"/>
      <c r="L183" s="21"/>
      <c r="M183" s="113"/>
    </row>
    <row r="184" spans="1:14" ht="22.5" hidden="1" x14ac:dyDescent="0.25">
      <c r="A184" s="57" t="s">
        <v>881</v>
      </c>
      <c r="B184" s="27" t="s">
        <v>43</v>
      </c>
      <c r="C184" s="31" t="s">
        <v>790</v>
      </c>
      <c r="D184" s="9">
        <v>7</v>
      </c>
      <c r="E184" s="97">
        <v>8.9999999999999998E-4</v>
      </c>
      <c r="F184" s="85">
        <v>8.0000000000000004E-4</v>
      </c>
      <c r="G184" s="85">
        <f t="shared" si="6"/>
        <v>9.9999999999999937E-5</v>
      </c>
      <c r="I184" s="162"/>
      <c r="J184" s="114"/>
      <c r="K184" s="21"/>
      <c r="L184" s="21"/>
      <c r="M184" s="113"/>
      <c r="N184" s="21"/>
    </row>
    <row r="185" spans="1:14" ht="23.25" hidden="1" x14ac:dyDescent="0.25">
      <c r="A185" s="57" t="s">
        <v>881</v>
      </c>
      <c r="B185" s="29" t="s">
        <v>573</v>
      </c>
      <c r="C185" s="31" t="s">
        <v>218</v>
      </c>
      <c r="D185" s="9">
        <v>7</v>
      </c>
      <c r="E185" s="98">
        <v>1E-3</v>
      </c>
      <c r="F185" s="85">
        <v>5.04E-4</v>
      </c>
      <c r="G185" s="110">
        <f t="shared" si="6"/>
        <v>4.9600000000000002E-4</v>
      </c>
      <c r="H185" s="21"/>
      <c r="I185" s="162"/>
      <c r="J185" s="114"/>
      <c r="K185" s="21"/>
      <c r="M185" s="113"/>
    </row>
    <row r="186" spans="1:14" hidden="1" x14ac:dyDescent="0.25">
      <c r="A186" s="57" t="s">
        <v>882</v>
      </c>
      <c r="B186" s="27" t="s">
        <v>574</v>
      </c>
      <c r="C186" s="31" t="s">
        <v>791</v>
      </c>
      <c r="D186" s="9">
        <v>7</v>
      </c>
      <c r="E186" s="98">
        <v>1.1000000000000001E-3</v>
      </c>
      <c r="F186" s="85">
        <v>8.9599999999999999E-4</v>
      </c>
      <c r="G186" s="110">
        <f t="shared" si="6"/>
        <v>2.0400000000000008E-4</v>
      </c>
      <c r="H186" s="21"/>
      <c r="I186" s="162"/>
      <c r="J186" s="114"/>
      <c r="K186" s="21"/>
      <c r="M186" s="113"/>
    </row>
    <row r="187" spans="1:14" hidden="1" x14ac:dyDescent="0.25">
      <c r="A187" s="57" t="s">
        <v>882</v>
      </c>
      <c r="B187" s="27" t="s">
        <v>575</v>
      </c>
      <c r="C187" s="31" t="s">
        <v>792</v>
      </c>
      <c r="D187" s="9">
        <v>6</v>
      </c>
      <c r="E187" s="97">
        <v>2.7000000000000001E-3</v>
      </c>
      <c r="F187" s="85">
        <v>1.89E-3</v>
      </c>
      <c r="G187" s="85">
        <f t="shared" si="6"/>
        <v>8.1000000000000017E-4</v>
      </c>
      <c r="I187" s="161"/>
      <c r="J187" s="114"/>
      <c r="K187" s="21"/>
      <c r="L187" s="21"/>
      <c r="M187" s="113"/>
    </row>
    <row r="188" spans="1:14" ht="22.5" hidden="1" x14ac:dyDescent="0.25">
      <c r="A188" s="57" t="s">
        <v>881</v>
      </c>
      <c r="B188" s="27" t="s">
        <v>576</v>
      </c>
      <c r="C188" s="31" t="s">
        <v>793</v>
      </c>
      <c r="D188" s="9">
        <v>7</v>
      </c>
      <c r="E188" s="97">
        <v>5.0000000000000001E-4</v>
      </c>
      <c r="F188" s="85">
        <v>4.9100000000000001E-4</v>
      </c>
      <c r="G188" s="85">
        <f t="shared" si="6"/>
        <v>9.0000000000000019E-6</v>
      </c>
      <c r="I188" s="161"/>
      <c r="J188" s="114"/>
      <c r="K188" s="21"/>
      <c r="L188" s="21"/>
      <c r="M188" s="113"/>
    </row>
    <row r="189" spans="1:14" ht="22.5" hidden="1" x14ac:dyDescent="0.25">
      <c r="A189" s="57" t="s">
        <v>881</v>
      </c>
      <c r="B189" s="27" t="s">
        <v>181</v>
      </c>
      <c r="C189" s="31" t="s">
        <v>221</v>
      </c>
      <c r="D189" s="9">
        <v>6</v>
      </c>
      <c r="E189" s="97">
        <v>2E-3</v>
      </c>
      <c r="F189" s="85">
        <v>1.7649999999999999E-3</v>
      </c>
      <c r="G189" s="85">
        <f t="shared" si="6"/>
        <v>2.3500000000000018E-4</v>
      </c>
      <c r="I189" s="161"/>
      <c r="J189" s="114"/>
      <c r="K189" s="21"/>
      <c r="L189" s="21"/>
      <c r="M189" s="113"/>
      <c r="N189" s="21"/>
    </row>
    <row r="190" spans="1:14" ht="22.5" hidden="1" x14ac:dyDescent="0.25">
      <c r="A190" s="58" t="s">
        <v>881</v>
      </c>
      <c r="B190" s="36" t="s">
        <v>577</v>
      </c>
      <c r="C190" s="37" t="s">
        <v>794</v>
      </c>
      <c r="D190" s="9">
        <v>6</v>
      </c>
      <c r="E190" s="97">
        <v>3.2000000000000002E-3</v>
      </c>
      <c r="F190" s="85">
        <v>3.2260000000000001E-3</v>
      </c>
      <c r="G190" s="85">
        <f t="shared" si="6"/>
        <v>-2.5999999999999981E-5</v>
      </c>
      <c r="I190" s="161"/>
      <c r="J190" s="114"/>
      <c r="K190" s="21"/>
      <c r="L190" s="21"/>
      <c r="M190" s="124"/>
      <c r="N190" s="21"/>
    </row>
    <row r="191" spans="1:14" ht="23.25" hidden="1" x14ac:dyDescent="0.25">
      <c r="A191" s="57" t="s">
        <v>881</v>
      </c>
      <c r="B191" s="27" t="s">
        <v>578</v>
      </c>
      <c r="C191" s="31" t="s">
        <v>795</v>
      </c>
      <c r="D191" s="9">
        <v>7</v>
      </c>
      <c r="E191" s="97">
        <v>2.0000000000000001E-4</v>
      </c>
      <c r="F191" s="85">
        <v>2.0699999999999999E-4</v>
      </c>
      <c r="G191" s="85">
        <f t="shared" si="6"/>
        <v>-6.9999999999999804E-6</v>
      </c>
      <c r="I191" s="161"/>
      <c r="J191" s="114"/>
      <c r="K191" s="21"/>
      <c r="L191" s="21"/>
      <c r="M191" s="113"/>
      <c r="N191" s="21"/>
    </row>
    <row r="192" spans="1:14" ht="23.25" hidden="1" x14ac:dyDescent="0.25">
      <c r="A192" s="57" t="s">
        <v>881</v>
      </c>
      <c r="B192" s="27" t="s">
        <v>579</v>
      </c>
      <c r="C192" s="31" t="s">
        <v>796</v>
      </c>
      <c r="D192" s="9">
        <v>7</v>
      </c>
      <c r="E192" s="97">
        <v>1.5E-3</v>
      </c>
      <c r="F192" s="85">
        <v>1.224E-3</v>
      </c>
      <c r="G192" s="85">
        <f t="shared" si="6"/>
        <v>2.7599999999999999E-4</v>
      </c>
      <c r="I192" s="161"/>
      <c r="J192" s="114"/>
      <c r="K192" s="21"/>
      <c r="L192" s="21"/>
      <c r="M192" s="113"/>
      <c r="N192" s="21"/>
    </row>
    <row r="193" spans="1:14" ht="22.5" hidden="1" x14ac:dyDescent="0.25">
      <c r="A193" s="57" t="s">
        <v>881</v>
      </c>
      <c r="B193" s="27" t="s">
        <v>580</v>
      </c>
      <c r="C193" s="31" t="s">
        <v>795</v>
      </c>
      <c r="D193" s="9">
        <v>7</v>
      </c>
      <c r="E193" s="97">
        <v>4.0000000000000002E-4</v>
      </c>
      <c r="F193" s="85">
        <v>2.5799999999999998E-4</v>
      </c>
      <c r="G193" s="85">
        <f t="shared" si="6"/>
        <v>1.4200000000000004E-4</v>
      </c>
      <c r="I193" s="161"/>
      <c r="J193" s="114"/>
      <c r="K193" s="21"/>
      <c r="L193" s="21"/>
      <c r="M193" s="113"/>
      <c r="N193" s="21"/>
    </row>
    <row r="194" spans="1:14" ht="23.25" hidden="1" x14ac:dyDescent="0.25">
      <c r="A194" s="57" t="s">
        <v>882</v>
      </c>
      <c r="B194" s="27" t="s">
        <v>207</v>
      </c>
      <c r="C194" s="31" t="s">
        <v>288</v>
      </c>
      <c r="D194" s="9">
        <v>5</v>
      </c>
      <c r="E194" s="97">
        <v>0.02</v>
      </c>
      <c r="F194" s="85">
        <v>1.7469000000000002E-2</v>
      </c>
      <c r="G194" s="85">
        <f t="shared" si="6"/>
        <v>2.5309999999999985E-3</v>
      </c>
      <c r="I194" s="161"/>
      <c r="J194" s="114"/>
      <c r="K194" s="21"/>
      <c r="L194" s="21"/>
      <c r="M194" s="113"/>
      <c r="N194" s="21"/>
    </row>
    <row r="195" spans="1:14" hidden="1" x14ac:dyDescent="0.25">
      <c r="A195" s="57" t="s">
        <v>881</v>
      </c>
      <c r="B195" s="27" t="s">
        <v>581</v>
      </c>
      <c r="C195" s="31" t="s">
        <v>797</v>
      </c>
      <c r="D195" s="9">
        <v>6</v>
      </c>
      <c r="E195" s="98">
        <v>5.4999999999999997E-3</v>
      </c>
      <c r="F195" s="85">
        <v>4.2119999999999996E-3</v>
      </c>
      <c r="G195" s="85">
        <f t="shared" si="6"/>
        <v>1.2880000000000001E-3</v>
      </c>
      <c r="I195" s="161"/>
      <c r="J195" s="114"/>
      <c r="K195" s="21"/>
      <c r="L195" s="21"/>
      <c r="M195" s="113"/>
      <c r="N195" s="21"/>
    </row>
    <row r="196" spans="1:14" ht="22.5" hidden="1" x14ac:dyDescent="0.25">
      <c r="A196" s="57" t="s">
        <v>881</v>
      </c>
      <c r="B196" s="27" t="s">
        <v>582</v>
      </c>
      <c r="C196" s="31" t="s">
        <v>798</v>
      </c>
      <c r="D196" s="9">
        <v>7</v>
      </c>
      <c r="E196" s="98">
        <v>8.9999999999999998E-4</v>
      </c>
      <c r="F196" s="85">
        <v>5.9999999999999995E-4</v>
      </c>
      <c r="G196" s="85">
        <f t="shared" si="6"/>
        <v>3.0000000000000003E-4</v>
      </c>
      <c r="I196" s="161"/>
      <c r="J196" s="114"/>
      <c r="K196" s="21"/>
      <c r="L196" s="21"/>
      <c r="M196" s="113"/>
      <c r="N196" s="21"/>
    </row>
    <row r="197" spans="1:14" ht="23.25" hidden="1" x14ac:dyDescent="0.25">
      <c r="A197" s="57" t="s">
        <v>881</v>
      </c>
      <c r="B197" s="27" t="s">
        <v>315</v>
      </c>
      <c r="C197" s="31" t="s">
        <v>338</v>
      </c>
      <c r="D197" s="9">
        <v>7</v>
      </c>
      <c r="E197" s="97">
        <v>1E-3</v>
      </c>
      <c r="F197" s="85">
        <v>1.23E-3</v>
      </c>
      <c r="G197" s="85">
        <f t="shared" si="6"/>
        <v>-2.2999999999999995E-4</v>
      </c>
      <c r="I197" s="161"/>
      <c r="J197" s="114"/>
      <c r="K197" s="21"/>
      <c r="L197" s="21"/>
      <c r="M197" s="113"/>
      <c r="N197" s="21"/>
    </row>
    <row r="198" spans="1:14" ht="23.25" hidden="1" x14ac:dyDescent="0.25">
      <c r="A198" s="57" t="s">
        <v>881</v>
      </c>
      <c r="B198" s="27" t="s">
        <v>52</v>
      </c>
      <c r="C198" s="31" t="s">
        <v>336</v>
      </c>
      <c r="D198" s="9">
        <v>6</v>
      </c>
      <c r="E198" s="97">
        <v>3.0000000000000001E-3</v>
      </c>
      <c r="F198" s="85">
        <v>1.5900000000000002E-4</v>
      </c>
      <c r="G198" s="85">
        <f t="shared" si="6"/>
        <v>2.8410000000000002E-3</v>
      </c>
      <c r="I198" s="161"/>
      <c r="J198" s="114"/>
      <c r="K198" s="21"/>
      <c r="L198" s="21"/>
      <c r="M198" s="113"/>
      <c r="N198" s="21"/>
    </row>
    <row r="199" spans="1:14" ht="22.5" hidden="1" x14ac:dyDescent="0.25">
      <c r="A199" s="57" t="s">
        <v>881</v>
      </c>
      <c r="B199" s="27" t="s">
        <v>583</v>
      </c>
      <c r="C199" s="31" t="s">
        <v>225</v>
      </c>
      <c r="D199" s="9">
        <v>7</v>
      </c>
      <c r="E199" s="97">
        <v>2.0000000000000001E-4</v>
      </c>
      <c r="F199" s="85">
        <v>1.6900000000000002E-4</v>
      </c>
      <c r="G199" s="85">
        <f t="shared" si="6"/>
        <v>3.0999999999999995E-5</v>
      </c>
      <c r="I199" s="161"/>
      <c r="J199" s="114"/>
      <c r="K199" s="21"/>
      <c r="L199" s="21"/>
      <c r="M199" s="113"/>
      <c r="N199" s="21"/>
    </row>
    <row r="200" spans="1:14" ht="23.25" hidden="1" x14ac:dyDescent="0.25">
      <c r="A200" s="57" t="s">
        <v>881</v>
      </c>
      <c r="B200" s="27" t="s">
        <v>584</v>
      </c>
      <c r="C200" s="31" t="s">
        <v>799</v>
      </c>
      <c r="D200" s="9">
        <v>5</v>
      </c>
      <c r="E200" s="97">
        <v>1.0999999999999999E-2</v>
      </c>
      <c r="F200" s="85">
        <v>2.5684999999999999E-2</v>
      </c>
      <c r="G200" s="85">
        <f t="shared" si="6"/>
        <v>-1.4685E-2</v>
      </c>
      <c r="I200" s="161"/>
      <c r="J200" s="114"/>
      <c r="K200" s="21"/>
      <c r="L200" s="21"/>
      <c r="M200" s="113"/>
      <c r="N200" s="21"/>
    </row>
    <row r="201" spans="1:14" ht="22.5" hidden="1" x14ac:dyDescent="0.25">
      <c r="A201" s="57" t="s">
        <v>881</v>
      </c>
      <c r="B201" s="27" t="s">
        <v>585</v>
      </c>
      <c r="C201" s="31" t="s">
        <v>227</v>
      </c>
      <c r="D201" s="9">
        <v>7</v>
      </c>
      <c r="E201" s="97">
        <v>5.0000000000000001E-4</v>
      </c>
      <c r="F201" s="85">
        <v>5.6200000000000011E-4</v>
      </c>
      <c r="G201" s="85">
        <f t="shared" si="6"/>
        <v>-6.2000000000000098E-5</v>
      </c>
      <c r="I201" s="161"/>
      <c r="J201" s="114"/>
      <c r="K201" s="21"/>
      <c r="L201" s="21"/>
      <c r="M201" s="113"/>
      <c r="N201" s="21"/>
    </row>
    <row r="202" spans="1:14" ht="23.25" hidden="1" x14ac:dyDescent="0.25">
      <c r="A202" s="57" t="s">
        <v>881</v>
      </c>
      <c r="B202" s="36" t="s">
        <v>586</v>
      </c>
      <c r="C202" s="37" t="s">
        <v>800</v>
      </c>
      <c r="D202" s="9">
        <v>6</v>
      </c>
      <c r="E202" s="97">
        <v>1.6999999999999999E-3</v>
      </c>
      <c r="F202" s="85">
        <v>2.1070000000000004E-3</v>
      </c>
      <c r="G202" s="85">
        <f t="shared" si="6"/>
        <v>-4.0700000000000046E-4</v>
      </c>
      <c r="I202" s="161"/>
      <c r="J202" s="114"/>
      <c r="K202" s="21"/>
      <c r="L202" s="21"/>
      <c r="M202" s="124"/>
      <c r="N202" s="21"/>
    </row>
    <row r="203" spans="1:14" ht="22.5" hidden="1" x14ac:dyDescent="0.25">
      <c r="A203" s="57" t="s">
        <v>881</v>
      </c>
      <c r="B203" s="27" t="s">
        <v>587</v>
      </c>
      <c r="C203" s="28" t="s">
        <v>229</v>
      </c>
      <c r="D203" s="9">
        <v>6</v>
      </c>
      <c r="E203" s="97">
        <v>5.0000000000000001E-3</v>
      </c>
      <c r="F203" s="85">
        <v>4.8890000000000001E-3</v>
      </c>
      <c r="G203" s="85">
        <f t="shared" si="6"/>
        <v>1.1099999999999999E-4</v>
      </c>
      <c r="I203" s="163"/>
      <c r="J203" s="114"/>
      <c r="K203" s="21"/>
      <c r="L203" s="21"/>
      <c r="M203" s="113"/>
    </row>
    <row r="204" spans="1:14" ht="23.25" hidden="1" x14ac:dyDescent="0.25">
      <c r="A204" s="57" t="s">
        <v>881</v>
      </c>
      <c r="B204" s="27" t="s">
        <v>588</v>
      </c>
      <c r="C204" s="31" t="s">
        <v>801</v>
      </c>
      <c r="D204" s="9">
        <v>7</v>
      </c>
      <c r="E204" s="97">
        <v>5.0000000000000001E-4</v>
      </c>
      <c r="F204" s="85">
        <v>4.8899999999999996E-4</v>
      </c>
      <c r="G204" s="85">
        <f t="shared" si="6"/>
        <v>1.1000000000000051E-5</v>
      </c>
      <c r="I204" s="161"/>
      <c r="J204" s="114"/>
      <c r="K204" s="21"/>
      <c r="L204" s="21"/>
      <c r="M204" s="113"/>
      <c r="N204" s="21"/>
    </row>
    <row r="205" spans="1:14" ht="23.25" hidden="1" x14ac:dyDescent="0.25">
      <c r="A205" s="57" t="s">
        <v>881</v>
      </c>
      <c r="B205" s="30" t="s">
        <v>470</v>
      </c>
      <c r="C205" s="38" t="s">
        <v>474</v>
      </c>
      <c r="D205" s="9">
        <v>7</v>
      </c>
      <c r="E205" s="98">
        <v>1E-4</v>
      </c>
      <c r="F205" s="85">
        <v>1.66E-4</v>
      </c>
      <c r="G205" s="85">
        <f t="shared" si="6"/>
        <v>-6.5999999999999992E-5</v>
      </c>
      <c r="I205" s="161"/>
      <c r="J205" s="114"/>
      <c r="K205" s="21"/>
      <c r="L205" s="21"/>
      <c r="M205" s="113"/>
    </row>
    <row r="206" spans="1:14" ht="22.5" hidden="1" x14ac:dyDescent="0.25">
      <c r="A206" s="57" t="s">
        <v>881</v>
      </c>
      <c r="B206" s="27" t="s">
        <v>589</v>
      </c>
      <c r="C206" s="31" t="s">
        <v>231</v>
      </c>
      <c r="D206" s="9">
        <v>7</v>
      </c>
      <c r="E206" s="98">
        <v>1E-3</v>
      </c>
      <c r="F206" s="85">
        <v>2.6749999999999999E-3</v>
      </c>
      <c r="G206" s="85">
        <f t="shared" si="6"/>
        <v>-1.6749999999999998E-3</v>
      </c>
      <c r="I206" s="161"/>
      <c r="J206" s="114"/>
      <c r="K206" s="21"/>
      <c r="L206" s="21"/>
      <c r="M206" s="113"/>
      <c r="N206" s="21"/>
    </row>
    <row r="207" spans="1:14" hidden="1" x14ac:dyDescent="0.25">
      <c r="A207" s="57" t="s">
        <v>881</v>
      </c>
      <c r="B207" s="27" t="s">
        <v>590</v>
      </c>
      <c r="C207" s="31" t="s">
        <v>802</v>
      </c>
      <c r="D207" s="9">
        <v>6</v>
      </c>
      <c r="E207" s="97">
        <v>2.5000000000000001E-3</v>
      </c>
      <c r="F207" s="85">
        <v>8.61E-4</v>
      </c>
      <c r="G207" s="85">
        <f t="shared" si="6"/>
        <v>1.639E-3</v>
      </c>
      <c r="I207" s="161"/>
      <c r="J207" s="114"/>
      <c r="K207" s="21"/>
      <c r="L207" s="21"/>
      <c r="M207" s="113"/>
      <c r="N207" s="21"/>
    </row>
    <row r="208" spans="1:14" hidden="1" x14ac:dyDescent="0.25">
      <c r="A208" s="57" t="s">
        <v>881</v>
      </c>
      <c r="B208" s="27" t="s">
        <v>591</v>
      </c>
      <c r="C208" s="31" t="s">
        <v>55</v>
      </c>
      <c r="D208" s="9">
        <v>6</v>
      </c>
      <c r="E208" s="97">
        <v>5.4999999999999997E-3</v>
      </c>
      <c r="F208" s="85">
        <v>4.9090000000000002E-3</v>
      </c>
      <c r="G208" s="85">
        <f t="shared" si="6"/>
        <v>5.9099999999999951E-4</v>
      </c>
      <c r="I208" s="161"/>
      <c r="J208" s="114"/>
      <c r="K208" s="21"/>
      <c r="L208" s="21"/>
      <c r="M208" s="113"/>
    </row>
    <row r="209" spans="1:14" ht="22.5" hidden="1" x14ac:dyDescent="0.25">
      <c r="A209" s="93" t="s">
        <v>881</v>
      </c>
      <c r="B209" s="95" t="s">
        <v>592</v>
      </c>
      <c r="C209" s="31" t="s">
        <v>49</v>
      </c>
      <c r="D209" s="9">
        <v>7</v>
      </c>
      <c r="E209" s="97">
        <v>1E-3</v>
      </c>
      <c r="F209" s="85">
        <v>4.6950000000000004E-3</v>
      </c>
      <c r="G209" s="85">
        <f t="shared" si="6"/>
        <v>-3.6950000000000004E-3</v>
      </c>
      <c r="I209" s="161"/>
      <c r="J209" s="114"/>
      <c r="K209" s="21"/>
      <c r="L209" s="21"/>
      <c r="M209" s="113"/>
    </row>
    <row r="210" spans="1:14" ht="22.5" hidden="1" x14ac:dyDescent="0.25">
      <c r="A210" s="93" t="s">
        <v>881</v>
      </c>
      <c r="B210" s="95" t="s">
        <v>593</v>
      </c>
      <c r="C210" s="31" t="s">
        <v>234</v>
      </c>
      <c r="D210" s="9">
        <v>7</v>
      </c>
      <c r="E210" s="97">
        <v>4.0000000000000002E-4</v>
      </c>
      <c r="F210" s="85">
        <v>4.15E-4</v>
      </c>
      <c r="G210" s="85">
        <f t="shared" si="6"/>
        <v>-1.4999999999999985E-5</v>
      </c>
      <c r="I210" s="161"/>
      <c r="J210" s="114"/>
      <c r="K210" s="21"/>
      <c r="L210" s="21"/>
      <c r="M210" s="113"/>
    </row>
    <row r="211" spans="1:14" ht="22.5" hidden="1" x14ac:dyDescent="0.25">
      <c r="A211" s="57" t="s">
        <v>881</v>
      </c>
      <c r="B211" s="27" t="s">
        <v>594</v>
      </c>
      <c r="C211" s="31" t="s">
        <v>803</v>
      </c>
      <c r="D211" s="9">
        <v>6</v>
      </c>
      <c r="E211" s="97">
        <v>2.2000000000000001E-3</v>
      </c>
      <c r="F211" s="85">
        <v>1.8879999999999999E-3</v>
      </c>
      <c r="G211" s="85">
        <f t="shared" si="6"/>
        <v>3.1200000000000021E-4</v>
      </c>
      <c r="I211" s="161"/>
      <c r="J211" s="114"/>
      <c r="K211" s="21"/>
      <c r="L211" s="21"/>
      <c r="M211" s="113"/>
    </row>
    <row r="212" spans="1:14" ht="22.5" hidden="1" x14ac:dyDescent="0.25">
      <c r="A212" s="57" t="s">
        <v>881</v>
      </c>
      <c r="B212" s="25" t="s">
        <v>595</v>
      </c>
      <c r="C212" s="38" t="s">
        <v>803</v>
      </c>
      <c r="D212" s="9">
        <v>6</v>
      </c>
      <c r="E212" s="97">
        <v>2.8E-3</v>
      </c>
      <c r="F212" s="85">
        <v>1.2199999999999999E-3</v>
      </c>
      <c r="G212" s="85">
        <f t="shared" ref="G212:G271" si="7">E212-F212</f>
        <v>1.58E-3</v>
      </c>
      <c r="I212" s="161"/>
      <c r="J212" s="114"/>
      <c r="K212" s="21"/>
      <c r="L212" s="21"/>
      <c r="M212" s="124"/>
    </row>
    <row r="213" spans="1:14" ht="22.5" hidden="1" x14ac:dyDescent="0.25">
      <c r="A213" s="60" t="s">
        <v>882</v>
      </c>
      <c r="B213" s="25" t="s">
        <v>596</v>
      </c>
      <c r="C213" s="31" t="s">
        <v>28</v>
      </c>
      <c r="D213" s="9">
        <v>6</v>
      </c>
      <c r="E213" s="97">
        <v>7.4999999999999997E-3</v>
      </c>
      <c r="F213" s="85">
        <v>6.0279999999999995E-3</v>
      </c>
      <c r="G213" s="85">
        <f t="shared" si="7"/>
        <v>1.4720000000000002E-3</v>
      </c>
      <c r="I213" s="161"/>
      <c r="J213" s="114"/>
      <c r="K213" s="21"/>
      <c r="L213" s="21"/>
      <c r="M213" s="124"/>
    </row>
    <row r="214" spans="1:14" ht="22.5" hidden="1" x14ac:dyDescent="0.25">
      <c r="A214" s="93" t="s">
        <v>891</v>
      </c>
      <c r="B214" s="31" t="s">
        <v>597</v>
      </c>
      <c r="C214" s="31" t="s">
        <v>804</v>
      </c>
      <c r="D214" s="9">
        <v>7</v>
      </c>
      <c r="E214" s="97">
        <v>1.2999999999999999E-3</v>
      </c>
      <c r="F214" s="85">
        <v>9.4899999999999997E-4</v>
      </c>
      <c r="G214" s="85">
        <f t="shared" si="7"/>
        <v>3.5099999999999997E-4</v>
      </c>
      <c r="I214" s="161"/>
      <c r="J214" s="114"/>
      <c r="K214" s="21"/>
      <c r="L214" s="21"/>
      <c r="M214" s="113"/>
    </row>
    <row r="215" spans="1:14" ht="22.5" hidden="1" x14ac:dyDescent="0.25">
      <c r="A215" s="57" t="s">
        <v>881</v>
      </c>
      <c r="B215" s="27" t="s">
        <v>598</v>
      </c>
      <c r="C215" s="31" t="s">
        <v>805</v>
      </c>
      <c r="D215" s="9">
        <v>6</v>
      </c>
      <c r="E215" s="98">
        <v>7.0000000000000001E-3</v>
      </c>
      <c r="F215" s="85">
        <v>1.0371999999999999E-2</v>
      </c>
      <c r="G215" s="85">
        <f t="shared" si="7"/>
        <v>-3.3719999999999991E-3</v>
      </c>
      <c r="I215" s="161"/>
      <c r="J215" s="114"/>
      <c r="K215" s="21"/>
      <c r="L215" s="21"/>
      <c r="M215" s="113"/>
    </row>
    <row r="216" spans="1:14" ht="23.25" hidden="1" x14ac:dyDescent="0.25">
      <c r="A216" s="57" t="s">
        <v>881</v>
      </c>
      <c r="B216" s="27" t="s">
        <v>599</v>
      </c>
      <c r="C216" s="31" t="s">
        <v>237</v>
      </c>
      <c r="D216" s="9">
        <v>6</v>
      </c>
      <c r="E216" s="98">
        <v>3.5000000000000001E-3</v>
      </c>
      <c r="F216" s="85">
        <v>3.3999999999999998E-3</v>
      </c>
      <c r="G216" s="85">
        <f t="shared" si="7"/>
        <v>1.0000000000000026E-4</v>
      </c>
      <c r="I216" s="161"/>
      <c r="J216" s="114"/>
      <c r="K216" s="21"/>
      <c r="L216" s="21"/>
      <c r="M216" s="113"/>
      <c r="N216" s="21"/>
    </row>
    <row r="217" spans="1:14" ht="23.25" hidden="1" x14ac:dyDescent="0.25">
      <c r="A217" s="57" t="s">
        <v>881</v>
      </c>
      <c r="B217" s="27" t="s">
        <v>600</v>
      </c>
      <c r="C217" s="31" t="s">
        <v>806</v>
      </c>
      <c r="D217" s="9">
        <v>7</v>
      </c>
      <c r="E217" s="97">
        <v>2.9999999999999997E-4</v>
      </c>
      <c r="F217" s="85">
        <v>2.0000000000000001E-4</v>
      </c>
      <c r="G217" s="85">
        <f t="shared" si="7"/>
        <v>9.9999999999999964E-5</v>
      </c>
      <c r="I217" s="161"/>
      <c r="J217" s="114"/>
      <c r="K217" s="21"/>
      <c r="L217" s="21"/>
      <c r="M217" s="113"/>
    </row>
    <row r="218" spans="1:14" hidden="1" x14ac:dyDescent="0.25">
      <c r="A218" s="57" t="s">
        <v>881</v>
      </c>
      <c r="B218" s="27" t="s">
        <v>601</v>
      </c>
      <c r="C218" s="31" t="s">
        <v>807</v>
      </c>
      <c r="D218" s="9">
        <v>6</v>
      </c>
      <c r="E218" s="97">
        <v>1.6000000000000001E-3</v>
      </c>
      <c r="F218" s="85">
        <v>1.7719999999999999E-3</v>
      </c>
      <c r="G218" s="85">
        <f t="shared" si="7"/>
        <v>-1.7199999999999984E-4</v>
      </c>
      <c r="I218" s="161"/>
      <c r="J218" s="114"/>
      <c r="K218" s="21"/>
      <c r="L218" s="21"/>
      <c r="M218" s="113"/>
    </row>
    <row r="219" spans="1:14" ht="22.5" hidden="1" x14ac:dyDescent="0.25">
      <c r="A219" s="57" t="s">
        <v>881</v>
      </c>
      <c r="B219" s="25" t="s">
        <v>602</v>
      </c>
      <c r="C219" s="38" t="s">
        <v>808</v>
      </c>
      <c r="D219" s="9">
        <v>7</v>
      </c>
      <c r="E219" s="97">
        <v>5.9999999999999995E-5</v>
      </c>
      <c r="F219" s="85">
        <v>6.2000000000000003E-5</v>
      </c>
      <c r="G219" s="85">
        <f t="shared" si="7"/>
        <v>-2.000000000000008E-6</v>
      </c>
      <c r="I219" s="161"/>
      <c r="J219" s="114"/>
      <c r="K219" s="21"/>
      <c r="L219" s="21"/>
      <c r="M219" s="124"/>
    </row>
    <row r="220" spans="1:14" ht="22.5" hidden="1" x14ac:dyDescent="0.25">
      <c r="A220" s="57" t="s">
        <v>881</v>
      </c>
      <c r="B220" s="27" t="s">
        <v>603</v>
      </c>
      <c r="C220" s="31" t="s">
        <v>809</v>
      </c>
      <c r="D220" s="9">
        <v>6</v>
      </c>
      <c r="E220" s="97">
        <v>5.1999999999999998E-3</v>
      </c>
      <c r="F220" s="85">
        <v>6.1159999999999999E-3</v>
      </c>
      <c r="G220" s="85">
        <f t="shared" si="7"/>
        <v>-9.1600000000000015E-4</v>
      </c>
      <c r="I220" s="161"/>
      <c r="J220" s="114"/>
      <c r="K220" s="21"/>
      <c r="L220" s="21"/>
      <c r="M220" s="113"/>
    </row>
    <row r="221" spans="1:14" hidden="1" x14ac:dyDescent="0.25">
      <c r="A221" s="57" t="s">
        <v>881</v>
      </c>
      <c r="B221" s="27" t="s">
        <v>604</v>
      </c>
      <c r="C221" s="31" t="s">
        <v>239</v>
      </c>
      <c r="D221" s="9">
        <v>6</v>
      </c>
      <c r="E221" s="97">
        <v>2.8999999999999998E-3</v>
      </c>
      <c r="F221" s="85">
        <v>3.179E-3</v>
      </c>
      <c r="G221" s="85">
        <f t="shared" si="7"/>
        <v>-2.7900000000000017E-4</v>
      </c>
      <c r="I221" s="161"/>
      <c r="J221" s="114"/>
      <c r="K221" s="21"/>
      <c r="L221" s="21"/>
      <c r="M221" s="113"/>
    </row>
    <row r="222" spans="1:14" ht="23.25" hidden="1" x14ac:dyDescent="0.25">
      <c r="A222" s="57" t="s">
        <v>881</v>
      </c>
      <c r="B222" s="27" t="s">
        <v>605</v>
      </c>
      <c r="C222" s="31" t="s">
        <v>240</v>
      </c>
      <c r="D222" s="9">
        <v>7</v>
      </c>
      <c r="E222" s="97">
        <v>2.0000000000000001E-4</v>
      </c>
      <c r="F222" s="85">
        <v>5.1E-5</v>
      </c>
      <c r="G222" s="85">
        <f t="shared" si="7"/>
        <v>1.4900000000000002E-4</v>
      </c>
      <c r="I222" s="161"/>
      <c r="J222" s="114"/>
      <c r="K222" s="21"/>
      <c r="L222" s="21"/>
      <c r="M222" s="113"/>
    </row>
    <row r="223" spans="1:14" ht="22.5" hidden="1" x14ac:dyDescent="0.25">
      <c r="A223" s="57" t="s">
        <v>882</v>
      </c>
      <c r="B223" s="27" t="s">
        <v>606</v>
      </c>
      <c r="C223" s="28" t="s">
        <v>244</v>
      </c>
      <c r="D223" s="9">
        <v>7</v>
      </c>
      <c r="E223" s="97">
        <v>3.0000000000000001E-3</v>
      </c>
      <c r="F223" s="85">
        <v>1.4E-3</v>
      </c>
      <c r="G223" s="85">
        <f t="shared" si="7"/>
        <v>1.6000000000000001E-3</v>
      </c>
      <c r="I223" s="161"/>
      <c r="J223" s="114"/>
      <c r="K223" s="21"/>
      <c r="L223" s="21"/>
      <c r="M223" s="113"/>
    </row>
    <row r="224" spans="1:14" ht="22.5" hidden="1" x14ac:dyDescent="0.25">
      <c r="A224" s="57" t="s">
        <v>882</v>
      </c>
      <c r="B224" s="32" t="s">
        <v>607</v>
      </c>
      <c r="C224" s="28" t="s">
        <v>244</v>
      </c>
      <c r="D224" s="9">
        <v>7</v>
      </c>
      <c r="E224" s="97">
        <v>5.9999999999999995E-4</v>
      </c>
      <c r="F224" s="85">
        <v>4.0000000000000002E-4</v>
      </c>
      <c r="G224" s="85">
        <f t="shared" si="7"/>
        <v>1.9999999999999993E-4</v>
      </c>
      <c r="I224" s="161"/>
      <c r="J224" s="114"/>
      <c r="K224" s="21"/>
      <c r="L224" s="21"/>
      <c r="M224" s="113"/>
    </row>
    <row r="225" spans="1:13" ht="22.5" hidden="1" x14ac:dyDescent="0.25">
      <c r="A225" s="57" t="s">
        <v>881</v>
      </c>
      <c r="B225" s="27" t="s">
        <v>608</v>
      </c>
      <c r="C225" s="28" t="s">
        <v>245</v>
      </c>
      <c r="D225" s="9">
        <v>7</v>
      </c>
      <c r="E225" s="98">
        <v>1E-3</v>
      </c>
      <c r="F225" s="85">
        <v>8.7100000000000003E-4</v>
      </c>
      <c r="G225" s="85">
        <f t="shared" si="7"/>
        <v>1.2899999999999999E-4</v>
      </c>
      <c r="I225" s="161"/>
      <c r="J225" s="114"/>
      <c r="K225" s="21"/>
      <c r="L225" s="21"/>
      <c r="M225" s="113"/>
    </row>
    <row r="226" spans="1:13" ht="22.5" hidden="1" x14ac:dyDescent="0.25">
      <c r="A226" s="57" t="s">
        <v>881</v>
      </c>
      <c r="B226" s="27" t="s">
        <v>609</v>
      </c>
      <c r="C226" s="28" t="s">
        <v>50</v>
      </c>
      <c r="D226" s="9">
        <v>6</v>
      </c>
      <c r="E226" s="98">
        <v>3.0000000000000001E-3</v>
      </c>
      <c r="F226" s="85">
        <v>2.2539999999999999E-3</v>
      </c>
      <c r="G226" s="85">
        <f t="shared" si="7"/>
        <v>7.4600000000000014E-4</v>
      </c>
      <c r="I226" s="163"/>
      <c r="J226" s="114"/>
      <c r="K226" s="21"/>
      <c r="L226" s="21"/>
      <c r="M226" s="119"/>
    </row>
    <row r="227" spans="1:13" ht="22.5" hidden="1" x14ac:dyDescent="0.25">
      <c r="A227" s="57" t="s">
        <v>881</v>
      </c>
      <c r="B227" s="27" t="s">
        <v>610</v>
      </c>
      <c r="C227" s="31" t="s">
        <v>51</v>
      </c>
      <c r="D227" s="9">
        <v>6</v>
      </c>
      <c r="E227" s="97">
        <v>1E-3</v>
      </c>
      <c r="F227" s="85">
        <v>1.794E-3</v>
      </c>
      <c r="G227" s="85">
        <f t="shared" si="7"/>
        <v>-7.94E-4</v>
      </c>
      <c r="I227" s="161"/>
      <c r="J227" s="114"/>
      <c r="K227" s="21"/>
      <c r="L227" s="21"/>
      <c r="M227" s="113"/>
    </row>
    <row r="228" spans="1:13" ht="23.25" hidden="1" x14ac:dyDescent="0.25">
      <c r="A228" s="57" t="s">
        <v>881</v>
      </c>
      <c r="B228" s="27" t="s">
        <v>209</v>
      </c>
      <c r="C228" s="28" t="s">
        <v>291</v>
      </c>
      <c r="D228" s="9">
        <v>7</v>
      </c>
      <c r="E228" s="97">
        <v>5.0000000000000001E-4</v>
      </c>
      <c r="F228" s="85">
        <v>1.745E-3</v>
      </c>
      <c r="G228" s="85">
        <f t="shared" si="7"/>
        <v>-1.245E-3</v>
      </c>
      <c r="I228" s="161"/>
      <c r="J228" s="114"/>
      <c r="K228" s="21"/>
      <c r="L228" s="21"/>
      <c r="M228" s="113"/>
    </row>
    <row r="229" spans="1:13" ht="22.5" hidden="1" x14ac:dyDescent="0.25">
      <c r="A229" s="57" t="s">
        <v>881</v>
      </c>
      <c r="B229" s="32" t="s">
        <v>611</v>
      </c>
      <c r="C229" s="28" t="s">
        <v>810</v>
      </c>
      <c r="D229" s="9">
        <v>7</v>
      </c>
      <c r="E229" s="97">
        <v>1.1000000000000001E-3</v>
      </c>
      <c r="F229" s="85">
        <v>1.665E-3</v>
      </c>
      <c r="G229" s="85">
        <f t="shared" si="7"/>
        <v>-5.6499999999999996E-4</v>
      </c>
      <c r="I229" s="161"/>
      <c r="J229" s="114"/>
      <c r="K229" s="21"/>
      <c r="L229" s="21"/>
      <c r="M229" s="129"/>
    </row>
    <row r="230" spans="1:13" ht="22.5" hidden="1" x14ac:dyDescent="0.25">
      <c r="A230" s="59" t="s">
        <v>881</v>
      </c>
      <c r="B230" s="25" t="s">
        <v>612</v>
      </c>
      <c r="C230" s="26" t="s">
        <v>793</v>
      </c>
      <c r="D230" s="9">
        <v>6</v>
      </c>
      <c r="E230" s="97">
        <v>5.3E-3</v>
      </c>
      <c r="F230" s="85">
        <v>1.1465999999999999E-2</v>
      </c>
      <c r="G230" s="85">
        <f t="shared" si="7"/>
        <v>-6.1659999999999987E-3</v>
      </c>
      <c r="I230" s="161"/>
      <c r="J230" s="114"/>
      <c r="K230" s="21"/>
      <c r="L230" s="21"/>
      <c r="M230" s="130"/>
    </row>
    <row r="231" spans="1:13" ht="22.5" hidden="1" x14ac:dyDescent="0.25">
      <c r="A231" s="57" t="s">
        <v>13</v>
      </c>
      <c r="B231" s="27" t="s">
        <v>613</v>
      </c>
      <c r="C231" s="31" t="s">
        <v>230</v>
      </c>
      <c r="D231" s="9">
        <v>7</v>
      </c>
      <c r="E231" s="97">
        <v>2.9999999999999997E-4</v>
      </c>
      <c r="F231" s="85">
        <v>2.9499999999999996E-4</v>
      </c>
      <c r="G231" s="85">
        <f t="shared" si="7"/>
        <v>5.0000000000000131E-6</v>
      </c>
      <c r="I231" s="161"/>
      <c r="J231" s="114"/>
      <c r="K231" s="21"/>
      <c r="L231" s="21"/>
      <c r="M231" s="113"/>
    </row>
    <row r="232" spans="1:13" ht="23.25" hidden="1" x14ac:dyDescent="0.25">
      <c r="A232" s="57" t="s">
        <v>881</v>
      </c>
      <c r="B232" s="27" t="s">
        <v>614</v>
      </c>
      <c r="C232" s="28" t="s">
        <v>247</v>
      </c>
      <c r="D232" s="9">
        <v>6</v>
      </c>
      <c r="E232" s="97">
        <v>1E-3</v>
      </c>
      <c r="F232" s="85">
        <v>1.738E-3</v>
      </c>
      <c r="G232" s="85">
        <f t="shared" si="7"/>
        <v>-7.3799999999999994E-4</v>
      </c>
      <c r="I232" s="161"/>
      <c r="J232" s="114"/>
      <c r="K232" s="21"/>
      <c r="L232" s="21"/>
      <c r="M232" s="113"/>
    </row>
    <row r="233" spans="1:13" ht="22.5" hidden="1" x14ac:dyDescent="0.25">
      <c r="A233" s="57" t="s">
        <v>881</v>
      </c>
      <c r="B233" s="27" t="s">
        <v>615</v>
      </c>
      <c r="C233" s="28" t="s">
        <v>811</v>
      </c>
      <c r="D233" s="9">
        <v>6</v>
      </c>
      <c r="E233" s="97">
        <v>2.5999999999999999E-3</v>
      </c>
      <c r="F233" s="85">
        <v>4.7629999999999999E-3</v>
      </c>
      <c r="G233" s="85">
        <f t="shared" si="7"/>
        <v>-2.163E-3</v>
      </c>
      <c r="I233" s="161"/>
      <c r="J233" s="114"/>
      <c r="K233" s="21"/>
      <c r="L233" s="21"/>
      <c r="M233" s="113"/>
    </row>
    <row r="234" spans="1:13" ht="22.5" hidden="1" x14ac:dyDescent="0.25">
      <c r="A234" s="57" t="s">
        <v>881</v>
      </c>
      <c r="B234" s="27" t="s">
        <v>616</v>
      </c>
      <c r="C234" s="28" t="s">
        <v>812</v>
      </c>
      <c r="D234" s="9">
        <v>7</v>
      </c>
      <c r="E234" s="97">
        <v>1.1000000000000001E-3</v>
      </c>
      <c r="F234" s="85">
        <v>1.3779999999999999E-3</v>
      </c>
      <c r="G234" s="85">
        <f t="shared" si="7"/>
        <v>-2.7799999999999982E-4</v>
      </c>
      <c r="I234" s="161"/>
      <c r="J234" s="114"/>
      <c r="K234" s="21"/>
      <c r="L234" s="21"/>
      <c r="M234" s="113"/>
    </row>
    <row r="235" spans="1:13" ht="34.5" hidden="1" x14ac:dyDescent="0.25">
      <c r="A235" s="57" t="s">
        <v>881</v>
      </c>
      <c r="B235" s="32" t="s">
        <v>617</v>
      </c>
      <c r="C235" s="28" t="s">
        <v>248</v>
      </c>
      <c r="D235" s="9">
        <v>6</v>
      </c>
      <c r="E235" s="98">
        <v>5.9999999999999995E-4</v>
      </c>
      <c r="F235" s="85">
        <v>1.054E-3</v>
      </c>
      <c r="G235" s="85">
        <f t="shared" si="7"/>
        <v>-4.5400000000000008E-4</v>
      </c>
      <c r="I235" s="161"/>
      <c r="J235" s="114"/>
      <c r="K235" s="21"/>
      <c r="L235" s="21"/>
      <c r="M235" s="119"/>
    </row>
    <row r="236" spans="1:13" ht="22.5" hidden="1" x14ac:dyDescent="0.25">
      <c r="A236" s="57" t="s">
        <v>881</v>
      </c>
      <c r="B236" s="32" t="s">
        <v>618</v>
      </c>
      <c r="C236" s="28" t="s">
        <v>232</v>
      </c>
      <c r="D236" s="9">
        <v>6</v>
      </c>
      <c r="E236" s="98">
        <v>4.4000000000000003E-3</v>
      </c>
      <c r="F236" s="85">
        <v>3.999E-3</v>
      </c>
      <c r="G236" s="85">
        <f t="shared" si="7"/>
        <v>4.0100000000000031E-4</v>
      </c>
      <c r="I236" s="161"/>
      <c r="J236" s="114"/>
      <c r="K236" s="21"/>
      <c r="L236" s="21"/>
      <c r="M236" s="118"/>
    </row>
    <row r="237" spans="1:13" hidden="1" x14ac:dyDescent="0.25">
      <c r="A237" s="57" t="s">
        <v>881</v>
      </c>
      <c r="B237" s="27" t="s">
        <v>619</v>
      </c>
      <c r="C237" s="28" t="s">
        <v>813</v>
      </c>
      <c r="D237" s="9">
        <v>5</v>
      </c>
      <c r="E237" s="97">
        <v>1.4999999999999999E-2</v>
      </c>
      <c r="F237" s="85">
        <v>1.2307999999999999E-2</v>
      </c>
      <c r="G237" s="85">
        <f t="shared" si="7"/>
        <v>2.6919999999999999E-3</v>
      </c>
      <c r="I237" s="161"/>
      <c r="J237" s="114"/>
      <c r="K237" s="21"/>
      <c r="L237" s="21"/>
      <c r="M237" s="113"/>
    </row>
    <row r="238" spans="1:13" ht="23.25" hidden="1" x14ac:dyDescent="0.25">
      <c r="A238" s="57" t="s">
        <v>891</v>
      </c>
      <c r="B238" s="27" t="s">
        <v>620</v>
      </c>
      <c r="C238" s="28" t="s">
        <v>814</v>
      </c>
      <c r="D238" s="9">
        <v>7</v>
      </c>
      <c r="E238" s="97">
        <v>5.9999999999999995E-4</v>
      </c>
      <c r="F238" s="85">
        <v>5.8999999999999992E-4</v>
      </c>
      <c r="G238" s="85">
        <f t="shared" si="7"/>
        <v>1.0000000000000026E-5</v>
      </c>
      <c r="I238" s="161"/>
      <c r="J238" s="114"/>
      <c r="K238" s="21"/>
      <c r="L238" s="21"/>
      <c r="M238" s="113"/>
    </row>
    <row r="239" spans="1:13" ht="45" hidden="1" x14ac:dyDescent="0.25">
      <c r="A239" s="57" t="s">
        <v>881</v>
      </c>
      <c r="B239" s="27" t="s">
        <v>54</v>
      </c>
      <c r="C239" s="28" t="s">
        <v>53</v>
      </c>
      <c r="D239" s="9">
        <v>7</v>
      </c>
      <c r="E239" s="97">
        <v>1.4999999999999999E-5</v>
      </c>
      <c r="F239" s="85">
        <v>1.7E-5</v>
      </c>
      <c r="G239" s="85">
        <f t="shared" si="7"/>
        <v>-2.0000000000000012E-6</v>
      </c>
      <c r="I239" s="161"/>
      <c r="J239" s="114"/>
      <c r="K239" s="21"/>
      <c r="L239" s="21"/>
      <c r="M239" s="113"/>
    </row>
    <row r="240" spans="1:13" ht="45" hidden="1" x14ac:dyDescent="0.25">
      <c r="A240" s="57" t="s">
        <v>881</v>
      </c>
      <c r="B240" s="32" t="s">
        <v>621</v>
      </c>
      <c r="C240" s="28" t="s">
        <v>53</v>
      </c>
      <c r="D240" s="9">
        <v>7</v>
      </c>
      <c r="E240" s="97">
        <v>1.4999999999999999E-5</v>
      </c>
      <c r="F240" s="85">
        <v>8.9999999999999985E-6</v>
      </c>
      <c r="G240" s="85">
        <f t="shared" si="7"/>
        <v>6.0000000000000002E-6</v>
      </c>
      <c r="I240" s="163"/>
      <c r="J240" s="114"/>
      <c r="K240" s="21"/>
      <c r="L240" s="21"/>
      <c r="M240" s="119"/>
    </row>
    <row r="241" spans="1:13" hidden="1" x14ac:dyDescent="0.25">
      <c r="A241" s="57" t="s">
        <v>881</v>
      </c>
      <c r="B241" s="27" t="s">
        <v>622</v>
      </c>
      <c r="C241" s="28" t="s">
        <v>251</v>
      </c>
      <c r="D241" s="9">
        <v>7</v>
      </c>
      <c r="E241" s="97">
        <v>8.0000000000000004E-4</v>
      </c>
      <c r="F241" s="85">
        <v>8.0100000000000006E-4</v>
      </c>
      <c r="G241" s="85">
        <f t="shared" si="7"/>
        <v>-1.0000000000000243E-6</v>
      </c>
      <c r="I241" s="161"/>
      <c r="J241" s="114"/>
      <c r="K241" s="21"/>
      <c r="L241" s="21"/>
      <c r="M241" s="113"/>
    </row>
    <row r="242" spans="1:13" hidden="1" x14ac:dyDescent="0.25">
      <c r="A242" s="57" t="s">
        <v>881</v>
      </c>
      <c r="B242" s="27" t="s">
        <v>623</v>
      </c>
      <c r="C242" s="28" t="s">
        <v>251</v>
      </c>
      <c r="D242" s="9">
        <v>7</v>
      </c>
      <c r="E242" s="97">
        <v>8.0000000000000004E-4</v>
      </c>
      <c r="F242" s="85">
        <v>1.9859999999999999E-3</v>
      </c>
      <c r="G242" s="85">
        <f t="shared" si="7"/>
        <v>-1.186E-3</v>
      </c>
      <c r="I242" s="161"/>
      <c r="J242" s="114"/>
      <c r="K242" s="21"/>
      <c r="L242" s="21"/>
      <c r="M242" s="113"/>
    </row>
    <row r="243" spans="1:13" ht="22.5" x14ac:dyDescent="0.25">
      <c r="A243" s="57" t="s">
        <v>881</v>
      </c>
      <c r="B243" s="27" t="s">
        <v>624</v>
      </c>
      <c r="C243" s="28" t="s">
        <v>815</v>
      </c>
      <c r="D243" s="9">
        <v>8</v>
      </c>
      <c r="E243" s="97">
        <v>1.8E-3</v>
      </c>
      <c r="F243" s="85">
        <v>1.3649999999999999E-3</v>
      </c>
      <c r="G243" s="85">
        <f t="shared" si="7"/>
        <v>4.3500000000000006E-4</v>
      </c>
      <c r="I243" s="161"/>
      <c r="J243" s="114"/>
      <c r="K243" s="21"/>
      <c r="L243" s="21"/>
      <c r="M243" s="113"/>
    </row>
    <row r="244" spans="1:13" ht="22.5" x14ac:dyDescent="0.25">
      <c r="A244" s="57" t="s">
        <v>881</v>
      </c>
      <c r="B244" s="27" t="s">
        <v>625</v>
      </c>
      <c r="C244" s="28" t="s">
        <v>56</v>
      </c>
      <c r="D244" s="9">
        <v>8</v>
      </c>
      <c r="E244" s="97">
        <v>2.9999999999999997E-4</v>
      </c>
      <c r="F244" s="85">
        <v>3.1399999999999999E-4</v>
      </c>
      <c r="G244" s="85">
        <f t="shared" si="7"/>
        <v>-1.4000000000000015E-5</v>
      </c>
      <c r="I244" s="161"/>
      <c r="J244" s="114"/>
      <c r="K244" s="21"/>
      <c r="L244" s="21"/>
      <c r="M244" s="113"/>
    </row>
    <row r="245" spans="1:13" ht="22.5" x14ac:dyDescent="0.25">
      <c r="A245" s="57" t="s">
        <v>881</v>
      </c>
      <c r="B245" s="27" t="s">
        <v>626</v>
      </c>
      <c r="C245" s="28" t="s">
        <v>816</v>
      </c>
      <c r="D245" s="9">
        <v>8</v>
      </c>
      <c r="E245" s="98">
        <v>3.0000000000000001E-3</v>
      </c>
      <c r="F245" s="85">
        <v>4.1790000000000004E-3</v>
      </c>
      <c r="G245" s="85">
        <f t="shared" si="7"/>
        <v>-1.1790000000000004E-3</v>
      </c>
      <c r="I245" s="161"/>
      <c r="J245" s="114"/>
      <c r="K245" s="21"/>
      <c r="L245" s="21"/>
      <c r="M245" s="113"/>
    </row>
    <row r="246" spans="1:13" ht="33.75" x14ac:dyDescent="0.25">
      <c r="A246" s="57" t="s">
        <v>881</v>
      </c>
      <c r="B246" s="27" t="s">
        <v>627</v>
      </c>
      <c r="C246" s="28" t="s">
        <v>817</v>
      </c>
      <c r="D246" s="9">
        <v>8</v>
      </c>
      <c r="E246" s="98">
        <v>1.1000000000000001E-3</v>
      </c>
      <c r="F246" s="85">
        <v>1.227E-3</v>
      </c>
      <c r="G246" s="85">
        <f t="shared" si="7"/>
        <v>-1.2699999999999994E-4</v>
      </c>
      <c r="I246" s="161"/>
      <c r="J246" s="114"/>
      <c r="K246" s="21"/>
      <c r="L246" s="21"/>
      <c r="M246" s="113"/>
    </row>
    <row r="247" spans="1:13" ht="22.5" x14ac:dyDescent="0.25">
      <c r="A247" s="57" t="s">
        <v>881</v>
      </c>
      <c r="B247" s="27" t="s">
        <v>628</v>
      </c>
      <c r="C247" s="28" t="s">
        <v>818</v>
      </c>
      <c r="D247" s="9">
        <v>8</v>
      </c>
      <c r="E247" s="97">
        <v>3.5999999999999999E-3</v>
      </c>
      <c r="F247" s="85">
        <v>3.271E-3</v>
      </c>
      <c r="G247" s="85">
        <f t="shared" si="7"/>
        <v>3.2899999999999987E-4</v>
      </c>
      <c r="I247" s="161"/>
      <c r="J247" s="114"/>
      <c r="K247" s="21"/>
      <c r="L247" s="21"/>
      <c r="M247" s="113"/>
    </row>
    <row r="248" spans="1:13" hidden="1" x14ac:dyDescent="0.25">
      <c r="A248" s="62" t="s">
        <v>881</v>
      </c>
      <c r="B248" s="27" t="s">
        <v>629</v>
      </c>
      <c r="C248" s="28" t="s">
        <v>254</v>
      </c>
      <c r="D248" s="9">
        <v>6</v>
      </c>
      <c r="E248" s="97">
        <v>1.2999999999999999E-3</v>
      </c>
      <c r="F248" s="85">
        <v>1.0059999999999999E-3</v>
      </c>
      <c r="G248" s="85">
        <f t="shared" si="7"/>
        <v>2.9399999999999999E-4</v>
      </c>
      <c r="I248" s="161"/>
      <c r="J248" s="114"/>
      <c r="K248" s="21"/>
      <c r="L248" s="21"/>
      <c r="M248" s="113"/>
    </row>
    <row r="249" spans="1:13" hidden="1" x14ac:dyDescent="0.25">
      <c r="A249" s="57" t="s">
        <v>888</v>
      </c>
      <c r="B249" s="27" t="s">
        <v>630</v>
      </c>
      <c r="C249" s="28" t="s">
        <v>819</v>
      </c>
      <c r="D249" s="9">
        <v>7</v>
      </c>
      <c r="E249" s="97">
        <v>8.0000000000000004E-4</v>
      </c>
      <c r="F249" s="85">
        <v>1.34E-3</v>
      </c>
      <c r="G249" s="85">
        <f t="shared" si="7"/>
        <v>-5.4000000000000001E-4</v>
      </c>
      <c r="I249" s="161"/>
      <c r="J249" s="114"/>
      <c r="K249" s="21"/>
      <c r="L249" s="21"/>
      <c r="M249" s="113"/>
    </row>
    <row r="250" spans="1:13" ht="23.25" hidden="1" x14ac:dyDescent="0.25">
      <c r="A250" s="57" t="s">
        <v>881</v>
      </c>
      <c r="B250" s="27" t="s">
        <v>631</v>
      </c>
      <c r="C250" s="28" t="s">
        <v>255</v>
      </c>
      <c r="D250" s="9">
        <v>6</v>
      </c>
      <c r="E250" s="97">
        <v>3.5000000000000001E-3</v>
      </c>
      <c r="F250" s="85">
        <v>2.8370000000000001E-3</v>
      </c>
      <c r="G250" s="85">
        <f t="shared" si="7"/>
        <v>6.6299999999999996E-4</v>
      </c>
      <c r="I250" s="163"/>
      <c r="J250" s="114"/>
      <c r="K250" s="21"/>
      <c r="L250" s="21"/>
      <c r="M250" s="113"/>
    </row>
    <row r="251" spans="1:13" hidden="1" x14ac:dyDescent="0.25">
      <c r="A251" s="57" t="s">
        <v>881</v>
      </c>
      <c r="B251" s="27" t="s">
        <v>632</v>
      </c>
      <c r="C251" s="28" t="s">
        <v>820</v>
      </c>
      <c r="D251" s="9">
        <v>7</v>
      </c>
      <c r="E251" s="97">
        <v>1E-3</v>
      </c>
      <c r="F251" s="85">
        <v>2.98E-3</v>
      </c>
      <c r="G251" s="85">
        <f t="shared" si="7"/>
        <v>-1.98E-3</v>
      </c>
      <c r="I251" s="161"/>
      <c r="J251" s="114"/>
      <c r="K251" s="21"/>
      <c r="L251" s="21"/>
      <c r="M251" s="113"/>
    </row>
    <row r="252" spans="1:13" ht="23.25" hidden="1" x14ac:dyDescent="0.25">
      <c r="A252" s="63" t="s">
        <v>881</v>
      </c>
      <c r="B252" s="33" t="s">
        <v>633</v>
      </c>
      <c r="C252" s="34" t="s">
        <v>58</v>
      </c>
      <c r="D252" s="9">
        <v>5</v>
      </c>
      <c r="E252" s="97">
        <v>8.5000000000000006E-2</v>
      </c>
      <c r="F252" s="85">
        <v>0.118159</v>
      </c>
      <c r="G252" s="85">
        <f t="shared" si="7"/>
        <v>-3.3158999999999994E-2</v>
      </c>
      <c r="I252" s="161"/>
      <c r="J252" s="114"/>
      <c r="K252" s="21"/>
      <c r="L252" s="21"/>
      <c r="M252" s="124"/>
    </row>
    <row r="253" spans="1:13" ht="23.25" hidden="1" x14ac:dyDescent="0.25">
      <c r="A253" s="57" t="s">
        <v>881</v>
      </c>
      <c r="B253" s="27" t="s">
        <v>634</v>
      </c>
      <c r="C253" s="28" t="s">
        <v>821</v>
      </c>
      <c r="D253" s="9">
        <v>7</v>
      </c>
      <c r="E253" s="97">
        <v>1.4999999999999999E-5</v>
      </c>
      <c r="F253" s="85">
        <v>6.9999999999999999E-6</v>
      </c>
      <c r="G253" s="85">
        <f t="shared" si="7"/>
        <v>7.9999999999999979E-6</v>
      </c>
      <c r="I253" s="161"/>
      <c r="J253" s="114"/>
      <c r="K253" s="21"/>
      <c r="L253" s="21"/>
      <c r="M253" s="113"/>
    </row>
    <row r="254" spans="1:13" ht="22.5" hidden="1" x14ac:dyDescent="0.25">
      <c r="A254" s="57" t="s">
        <v>881</v>
      </c>
      <c r="B254" s="27" t="s">
        <v>635</v>
      </c>
      <c r="C254" s="28" t="s">
        <v>822</v>
      </c>
      <c r="D254" s="9">
        <v>6</v>
      </c>
      <c r="E254" s="97">
        <v>1.2999999999999999E-3</v>
      </c>
      <c r="F254" s="85">
        <v>1.3360000000000002E-3</v>
      </c>
      <c r="G254" s="85">
        <f t="shared" si="7"/>
        <v>-3.6000000000000225E-5</v>
      </c>
      <c r="I254" s="161"/>
      <c r="J254" s="114"/>
      <c r="K254" s="21"/>
      <c r="L254" s="21"/>
      <c r="M254" s="113"/>
    </row>
    <row r="255" spans="1:13" hidden="1" x14ac:dyDescent="0.25">
      <c r="A255" s="57" t="s">
        <v>881</v>
      </c>
      <c r="B255" s="32" t="s">
        <v>636</v>
      </c>
      <c r="C255" s="28" t="s">
        <v>59</v>
      </c>
      <c r="D255" s="9">
        <v>7</v>
      </c>
      <c r="E255" s="98">
        <v>2.0000000000000001E-4</v>
      </c>
      <c r="F255" s="85">
        <v>3.1199999999999999E-4</v>
      </c>
      <c r="G255" s="85">
        <f t="shared" si="7"/>
        <v>-1.1199999999999998E-4</v>
      </c>
      <c r="I255" s="161"/>
      <c r="J255" s="114"/>
      <c r="K255" s="21"/>
      <c r="L255" s="21"/>
      <c r="M255" s="112"/>
    </row>
    <row r="256" spans="1:13" hidden="1" x14ac:dyDescent="0.25">
      <c r="A256" s="57" t="s">
        <v>881</v>
      </c>
      <c r="B256" s="64" t="s">
        <v>637</v>
      </c>
      <c r="C256" s="28" t="s">
        <v>258</v>
      </c>
      <c r="D256" s="9">
        <v>6</v>
      </c>
      <c r="E256" s="98">
        <v>5.0000000000000001E-3</v>
      </c>
      <c r="F256" s="85">
        <v>3.9430000000000003E-3</v>
      </c>
      <c r="G256" s="85">
        <f t="shared" si="7"/>
        <v>1.0569999999999998E-3</v>
      </c>
      <c r="I256" s="161"/>
      <c r="J256" s="114"/>
      <c r="K256" s="21"/>
      <c r="L256" s="21"/>
      <c r="M256" s="112"/>
    </row>
    <row r="257" spans="1:14" hidden="1" x14ac:dyDescent="0.25">
      <c r="A257" s="57" t="s">
        <v>881</v>
      </c>
      <c r="B257" s="65" t="s">
        <v>638</v>
      </c>
      <c r="C257" s="28" t="s">
        <v>257</v>
      </c>
      <c r="D257" s="9">
        <v>6</v>
      </c>
      <c r="E257" s="97">
        <v>2.7000000000000001E-3</v>
      </c>
      <c r="F257" s="85">
        <v>2.8020000000000002E-3</v>
      </c>
      <c r="G257" s="85">
        <f t="shared" si="7"/>
        <v>-1.0200000000000009E-4</v>
      </c>
      <c r="I257" s="163"/>
      <c r="J257" s="114"/>
      <c r="K257" s="21"/>
      <c r="L257" s="21"/>
      <c r="M257" s="113"/>
    </row>
    <row r="258" spans="1:14" hidden="1" x14ac:dyDescent="0.25">
      <c r="A258" s="57" t="s">
        <v>881</v>
      </c>
      <c r="B258" s="27" t="s">
        <v>639</v>
      </c>
      <c r="C258" s="28" t="s">
        <v>256</v>
      </c>
      <c r="D258" s="9">
        <v>7</v>
      </c>
      <c r="E258" s="97">
        <v>1.2999999999999999E-3</v>
      </c>
      <c r="F258" s="85">
        <v>1.121E-3</v>
      </c>
      <c r="G258" s="85">
        <f t="shared" si="7"/>
        <v>1.7899999999999991E-4</v>
      </c>
      <c r="I258" s="161"/>
      <c r="J258" s="114"/>
      <c r="K258" s="21"/>
      <c r="L258" s="21"/>
      <c r="M258" s="113"/>
    </row>
    <row r="259" spans="1:14" hidden="1" x14ac:dyDescent="0.25">
      <c r="A259" s="57" t="s">
        <v>881</v>
      </c>
      <c r="B259" s="27" t="s">
        <v>640</v>
      </c>
      <c r="C259" s="28" t="s">
        <v>256</v>
      </c>
      <c r="D259" s="9">
        <v>6</v>
      </c>
      <c r="E259" s="97">
        <v>1.8E-3</v>
      </c>
      <c r="F259" s="85">
        <v>2.2530000000000002E-3</v>
      </c>
      <c r="G259" s="85">
        <f t="shared" si="7"/>
        <v>-4.5300000000000028E-4</v>
      </c>
      <c r="I259" s="161"/>
      <c r="J259" s="114"/>
      <c r="K259" s="21"/>
      <c r="L259" s="21"/>
      <c r="M259" s="113"/>
    </row>
    <row r="260" spans="1:14" ht="23.25" hidden="1" x14ac:dyDescent="0.25">
      <c r="A260" s="57" t="s">
        <v>881</v>
      </c>
      <c r="B260" s="27" t="s">
        <v>641</v>
      </c>
      <c r="C260" s="28" t="s">
        <v>337</v>
      </c>
      <c r="D260" s="9">
        <v>6</v>
      </c>
      <c r="E260" s="97">
        <v>2.5000000000000001E-3</v>
      </c>
      <c r="F260" s="85">
        <v>5.0900000000000001E-4</v>
      </c>
      <c r="G260" s="85">
        <f t="shared" si="7"/>
        <v>1.9910000000000001E-3</v>
      </c>
      <c r="I260" s="161"/>
      <c r="J260" s="114"/>
      <c r="K260" s="21"/>
      <c r="L260" s="21"/>
      <c r="M260" s="113"/>
    </row>
    <row r="261" spans="1:14" ht="22.5" hidden="1" x14ac:dyDescent="0.25">
      <c r="A261" s="57" t="s">
        <v>881</v>
      </c>
      <c r="B261" s="27" t="s">
        <v>642</v>
      </c>
      <c r="C261" s="28" t="s">
        <v>259</v>
      </c>
      <c r="D261" s="9">
        <v>6</v>
      </c>
      <c r="E261" s="97">
        <v>0.01</v>
      </c>
      <c r="F261" s="85">
        <v>1.2132E-2</v>
      </c>
      <c r="G261" s="85">
        <f t="shared" si="7"/>
        <v>-2.1320000000000002E-3</v>
      </c>
      <c r="I261" s="164"/>
      <c r="J261" s="114"/>
      <c r="K261" s="21"/>
      <c r="L261" s="21"/>
      <c r="M261" s="113"/>
    </row>
    <row r="262" spans="1:14" hidden="1" x14ac:dyDescent="0.25">
      <c r="A262" s="57" t="s">
        <v>881</v>
      </c>
      <c r="B262" s="27" t="s">
        <v>643</v>
      </c>
      <c r="C262" s="28" t="s">
        <v>823</v>
      </c>
      <c r="D262" s="9">
        <v>6</v>
      </c>
      <c r="E262" s="97">
        <v>3.3E-3</v>
      </c>
      <c r="F262" s="85">
        <v>2.5000000000000001E-3</v>
      </c>
      <c r="G262" s="85">
        <f t="shared" si="7"/>
        <v>7.9999999999999993E-4</v>
      </c>
      <c r="I262" s="161"/>
      <c r="J262" s="114"/>
      <c r="K262" s="21"/>
      <c r="L262" s="21"/>
      <c r="M262" s="113"/>
    </row>
    <row r="263" spans="1:14" hidden="1" x14ac:dyDescent="0.25">
      <c r="A263" s="57" t="s">
        <v>881</v>
      </c>
      <c r="B263" s="27" t="s">
        <v>644</v>
      </c>
      <c r="C263" s="28" t="s">
        <v>339</v>
      </c>
      <c r="D263" s="9">
        <v>7</v>
      </c>
      <c r="E263" s="97">
        <v>1E-3</v>
      </c>
      <c r="F263" s="85">
        <v>1.0009999999999999E-3</v>
      </c>
      <c r="G263" s="85">
        <f t="shared" si="7"/>
        <v>-9.9999999999991589E-7</v>
      </c>
      <c r="I263" s="161"/>
      <c r="J263" s="114"/>
      <c r="K263" s="21"/>
      <c r="L263" s="21"/>
      <c r="M263" s="113"/>
      <c r="N263" s="21"/>
    </row>
    <row r="264" spans="1:14" hidden="1" x14ac:dyDescent="0.25">
      <c r="A264" s="57" t="s">
        <v>881</v>
      </c>
      <c r="B264" s="27" t="s">
        <v>645</v>
      </c>
      <c r="C264" s="28" t="s">
        <v>260</v>
      </c>
      <c r="D264" s="9">
        <v>6</v>
      </c>
      <c r="E264" s="97">
        <v>7.0000000000000001E-3</v>
      </c>
      <c r="F264" s="85">
        <v>8.3290000000000013E-3</v>
      </c>
      <c r="G264" s="85">
        <f t="shared" si="7"/>
        <v>-1.3290000000000012E-3</v>
      </c>
      <c r="I264" s="167"/>
      <c r="J264" s="114"/>
      <c r="K264" s="21"/>
      <c r="L264" s="21"/>
      <c r="M264" s="113"/>
      <c r="N264" s="21"/>
    </row>
    <row r="265" spans="1:14" ht="22.5" hidden="1" x14ac:dyDescent="0.25">
      <c r="A265" s="57" t="s">
        <v>881</v>
      </c>
      <c r="B265" s="27" t="s">
        <v>646</v>
      </c>
      <c r="C265" s="28" t="s">
        <v>261</v>
      </c>
      <c r="D265" s="9">
        <v>6</v>
      </c>
      <c r="E265" s="98">
        <v>1.1999999999999999E-3</v>
      </c>
      <c r="F265" s="85">
        <v>3.4870000000000001E-3</v>
      </c>
      <c r="G265" s="85">
        <f t="shared" si="7"/>
        <v>-2.287E-3</v>
      </c>
      <c r="I265" s="168"/>
      <c r="J265" s="114"/>
      <c r="K265" s="21"/>
      <c r="L265" s="21"/>
      <c r="M265" s="113"/>
      <c r="N265" s="21"/>
    </row>
    <row r="266" spans="1:14" ht="22.5" hidden="1" x14ac:dyDescent="0.25">
      <c r="A266" s="57" t="s">
        <v>891</v>
      </c>
      <c r="B266" s="27" t="s">
        <v>647</v>
      </c>
      <c r="C266" s="28" t="s">
        <v>40</v>
      </c>
      <c r="D266" s="9">
        <v>7</v>
      </c>
      <c r="E266" s="98">
        <v>5.0000000000000001E-4</v>
      </c>
      <c r="F266" s="85">
        <v>3.97E-4</v>
      </c>
      <c r="G266" s="85">
        <f t="shared" si="7"/>
        <v>1.0300000000000001E-4</v>
      </c>
      <c r="I266" s="168"/>
      <c r="J266" s="114"/>
      <c r="K266" s="21"/>
      <c r="L266" s="21"/>
      <c r="M266" s="113"/>
    </row>
    <row r="267" spans="1:14" hidden="1" x14ac:dyDescent="0.25">
      <c r="A267" s="57" t="s">
        <v>891</v>
      </c>
      <c r="B267" s="27" t="s">
        <v>648</v>
      </c>
      <c r="C267" s="28" t="s">
        <v>262</v>
      </c>
      <c r="D267" s="9">
        <v>7</v>
      </c>
      <c r="E267" s="97">
        <v>1E-3</v>
      </c>
      <c r="F267" s="85">
        <v>8.6899999999999998E-4</v>
      </c>
      <c r="G267" s="85">
        <f t="shared" si="7"/>
        <v>1.3100000000000004E-4</v>
      </c>
      <c r="I267" s="161"/>
      <c r="J267" s="114"/>
      <c r="K267" s="21"/>
      <c r="L267" s="21"/>
      <c r="M267" s="113"/>
    </row>
    <row r="268" spans="1:14" hidden="1" x14ac:dyDescent="0.25">
      <c r="A268" s="57" t="s">
        <v>881</v>
      </c>
      <c r="B268" s="32" t="s">
        <v>649</v>
      </c>
      <c r="C268" s="28" t="s">
        <v>60</v>
      </c>
      <c r="D268" s="9">
        <v>7</v>
      </c>
      <c r="E268" s="97">
        <v>9.9999999999999995E-7</v>
      </c>
      <c r="F268" s="85">
        <v>1.9999999999999999E-6</v>
      </c>
      <c r="G268" s="85">
        <f t="shared" si="7"/>
        <v>-9.9999999999999995E-7</v>
      </c>
      <c r="I268" s="162"/>
      <c r="J268" s="114"/>
      <c r="K268" s="21"/>
      <c r="L268" s="21"/>
      <c r="M268" s="113"/>
    </row>
    <row r="269" spans="1:14" hidden="1" x14ac:dyDescent="0.25">
      <c r="A269" s="57" t="s">
        <v>891</v>
      </c>
      <c r="B269" s="32" t="s">
        <v>650</v>
      </c>
      <c r="C269" s="28" t="s">
        <v>824</v>
      </c>
      <c r="D269" s="9">
        <v>6</v>
      </c>
      <c r="E269" s="97">
        <v>1.2999999999999999E-3</v>
      </c>
      <c r="F269" s="85">
        <v>1.405E-3</v>
      </c>
      <c r="G269" s="85">
        <f t="shared" si="7"/>
        <v>-1.0500000000000006E-4</v>
      </c>
      <c r="I269" s="162"/>
      <c r="J269" s="114"/>
      <c r="K269" s="21"/>
      <c r="L269" s="21"/>
      <c r="M269" s="113"/>
    </row>
    <row r="270" spans="1:14" ht="22.5" hidden="1" x14ac:dyDescent="0.25">
      <c r="A270" s="57" t="s">
        <v>881</v>
      </c>
      <c r="B270" s="32" t="s">
        <v>651</v>
      </c>
      <c r="C270" s="28" t="s">
        <v>42</v>
      </c>
      <c r="D270" s="9">
        <v>6</v>
      </c>
      <c r="E270" s="97">
        <v>1.5E-3</v>
      </c>
      <c r="F270" s="85">
        <v>1.562E-3</v>
      </c>
      <c r="G270" s="85">
        <f t="shared" si="7"/>
        <v>-6.1999999999999989E-5</v>
      </c>
      <c r="I270" s="162"/>
      <c r="J270" s="114"/>
      <c r="K270" s="21"/>
      <c r="L270" s="21"/>
      <c r="M270" s="112"/>
    </row>
    <row r="271" spans="1:14" ht="23.25" hidden="1" x14ac:dyDescent="0.25">
      <c r="A271" s="57" t="s">
        <v>881</v>
      </c>
      <c r="B271" s="32" t="s">
        <v>652</v>
      </c>
      <c r="C271" s="28" t="s">
        <v>822</v>
      </c>
      <c r="D271" s="9">
        <v>6</v>
      </c>
      <c r="E271" s="97">
        <v>5.5999999999999999E-3</v>
      </c>
      <c r="F271" s="85">
        <v>8.1999999999999998E-4</v>
      </c>
      <c r="G271" s="85">
        <f t="shared" si="7"/>
        <v>4.7799999999999995E-3</v>
      </c>
      <c r="I271" s="164"/>
      <c r="J271" s="114"/>
      <c r="K271" s="21"/>
      <c r="L271" s="21"/>
      <c r="M271" s="112"/>
      <c r="N271" s="21"/>
    </row>
    <row r="272" spans="1:14" hidden="1" x14ac:dyDescent="0.25">
      <c r="A272" s="57" t="s">
        <v>881</v>
      </c>
      <c r="B272" s="32" t="s">
        <v>653</v>
      </c>
      <c r="C272" s="28" t="s">
        <v>216</v>
      </c>
      <c r="D272" s="9">
        <v>7</v>
      </c>
      <c r="E272" s="97">
        <v>2.9999999999999997E-4</v>
      </c>
      <c r="F272" s="85">
        <v>5.5400000000000002E-4</v>
      </c>
      <c r="G272" s="85">
        <f t="shared" ref="G272:G328" si="8">E272-F272</f>
        <v>-2.5400000000000005E-4</v>
      </c>
      <c r="I272" s="118"/>
      <c r="J272" s="114"/>
      <c r="K272" s="21"/>
      <c r="L272" s="21"/>
      <c r="M272" s="112"/>
      <c r="N272" s="21"/>
    </row>
    <row r="273" spans="1:14" hidden="1" x14ac:dyDescent="0.25">
      <c r="A273" s="57" t="s">
        <v>881</v>
      </c>
      <c r="B273" s="27" t="s">
        <v>654</v>
      </c>
      <c r="C273" s="28" t="s">
        <v>825</v>
      </c>
      <c r="D273" s="9">
        <v>7</v>
      </c>
      <c r="E273" s="97">
        <v>9.9999999999999995E-7</v>
      </c>
      <c r="F273" s="85">
        <v>6.9999999999999999E-6</v>
      </c>
      <c r="G273" s="85">
        <f t="shared" si="8"/>
        <v>-6.0000000000000002E-6</v>
      </c>
      <c r="I273" s="162"/>
      <c r="J273" s="114"/>
      <c r="K273" s="21"/>
      <c r="L273" s="21"/>
      <c r="M273" s="112"/>
      <c r="N273" s="21"/>
    </row>
    <row r="274" spans="1:14" hidden="1" x14ac:dyDescent="0.25">
      <c r="A274" s="57" t="s">
        <v>881</v>
      </c>
      <c r="B274" s="27" t="s">
        <v>655</v>
      </c>
      <c r="C274" s="28" t="s">
        <v>826</v>
      </c>
      <c r="D274" s="9">
        <v>6</v>
      </c>
      <c r="E274" s="97">
        <v>3.0000000000000001E-3</v>
      </c>
      <c r="F274" s="85">
        <v>3.5000000000000001E-3</v>
      </c>
      <c r="G274" s="85">
        <f t="shared" si="8"/>
        <v>-5.0000000000000001E-4</v>
      </c>
      <c r="I274" s="162"/>
      <c r="J274" s="114"/>
      <c r="K274" s="21"/>
      <c r="L274" s="21"/>
      <c r="M274" s="113"/>
      <c r="N274" s="21"/>
    </row>
    <row r="275" spans="1:14" ht="23.25" hidden="1" x14ac:dyDescent="0.25">
      <c r="A275" s="57" t="s">
        <v>881</v>
      </c>
      <c r="B275" s="27" t="s">
        <v>656</v>
      </c>
      <c r="C275" s="28" t="s">
        <v>827</v>
      </c>
      <c r="D275" s="9">
        <v>7</v>
      </c>
      <c r="E275" s="98">
        <v>1E-4</v>
      </c>
      <c r="F275" s="85">
        <v>7.3999999999999996E-5</v>
      </c>
      <c r="G275" s="85">
        <f t="shared" si="8"/>
        <v>2.6000000000000009E-5</v>
      </c>
      <c r="I275" s="162"/>
      <c r="J275" s="114"/>
      <c r="K275" s="21"/>
      <c r="L275" s="21"/>
      <c r="M275" s="113"/>
    </row>
    <row r="276" spans="1:14" ht="23.25" hidden="1" x14ac:dyDescent="0.25">
      <c r="A276" s="57" t="s">
        <v>881</v>
      </c>
      <c r="B276" s="27" t="s">
        <v>657</v>
      </c>
      <c r="C276" s="28" t="s">
        <v>828</v>
      </c>
      <c r="D276" s="9">
        <v>7</v>
      </c>
      <c r="E276" s="98">
        <v>1.15E-3</v>
      </c>
      <c r="F276" s="85">
        <v>1.1330000000000001E-3</v>
      </c>
      <c r="G276" s="85">
        <f t="shared" si="8"/>
        <v>1.6999999999999871E-5</v>
      </c>
      <c r="I276" s="162"/>
      <c r="J276" s="114"/>
      <c r="K276" s="21"/>
      <c r="L276" s="21"/>
      <c r="M276" s="113"/>
    </row>
    <row r="277" spans="1:14" hidden="1" x14ac:dyDescent="0.25">
      <c r="A277" s="57" t="s">
        <v>881</v>
      </c>
      <c r="B277" s="27" t="s">
        <v>658</v>
      </c>
      <c r="C277" s="28" t="s">
        <v>214</v>
      </c>
      <c r="D277" s="9">
        <v>7</v>
      </c>
      <c r="E277" s="97">
        <v>1.1999999999999999E-3</v>
      </c>
      <c r="F277" s="85">
        <v>1.7520000000000001E-3</v>
      </c>
      <c r="G277" s="85">
        <f t="shared" si="8"/>
        <v>-5.5200000000000019E-4</v>
      </c>
      <c r="I277" s="166"/>
      <c r="J277" s="114"/>
      <c r="K277" s="21"/>
      <c r="L277" s="21"/>
      <c r="M277" s="113"/>
      <c r="N277" s="21"/>
    </row>
    <row r="278" spans="1:14" hidden="1" x14ac:dyDescent="0.25">
      <c r="A278" s="57" t="s">
        <v>881</v>
      </c>
      <c r="B278" s="27" t="s">
        <v>659</v>
      </c>
      <c r="C278" s="28" t="s">
        <v>829</v>
      </c>
      <c r="D278" s="9">
        <v>6</v>
      </c>
      <c r="E278" s="97">
        <v>2.2000000000000001E-3</v>
      </c>
      <c r="F278" s="85">
        <v>2.1180000000000001E-3</v>
      </c>
      <c r="G278" s="85">
        <f t="shared" si="8"/>
        <v>8.2000000000000042E-5</v>
      </c>
      <c r="I278" s="162"/>
      <c r="J278" s="114"/>
      <c r="K278" s="21"/>
      <c r="L278" s="21"/>
      <c r="M278" s="113"/>
      <c r="N278" s="21"/>
    </row>
    <row r="279" spans="1:14" ht="22.5" hidden="1" x14ac:dyDescent="0.25">
      <c r="A279" s="57" t="s">
        <v>881</v>
      </c>
      <c r="B279" s="27" t="s">
        <v>660</v>
      </c>
      <c r="C279" s="28" t="s">
        <v>830</v>
      </c>
      <c r="D279" s="9">
        <v>7</v>
      </c>
      <c r="E279" s="97">
        <v>1.5E-3</v>
      </c>
      <c r="F279" s="85">
        <v>1.335E-3</v>
      </c>
      <c r="G279" s="85">
        <f t="shared" si="8"/>
        <v>1.65E-4</v>
      </c>
      <c r="I279" s="162"/>
      <c r="J279" s="114"/>
      <c r="K279" s="21"/>
      <c r="L279" s="21"/>
      <c r="M279" s="113"/>
    </row>
    <row r="280" spans="1:14" hidden="1" x14ac:dyDescent="0.25">
      <c r="A280" s="57" t="s">
        <v>881</v>
      </c>
      <c r="B280" s="27" t="s">
        <v>661</v>
      </c>
      <c r="C280" s="28" t="s">
        <v>61</v>
      </c>
      <c r="D280" s="9">
        <v>7</v>
      </c>
      <c r="E280" s="97">
        <v>1E-3</v>
      </c>
      <c r="F280" s="85">
        <v>1.4779999999999999E-3</v>
      </c>
      <c r="G280" s="85">
        <f t="shared" si="8"/>
        <v>-4.7799999999999991E-4</v>
      </c>
      <c r="I280" s="162"/>
      <c r="J280" s="114"/>
      <c r="K280" s="21"/>
      <c r="L280" s="21"/>
      <c r="M280" s="113"/>
      <c r="N280" s="21"/>
    </row>
    <row r="281" spans="1:14" ht="22.5" hidden="1" x14ac:dyDescent="0.25">
      <c r="A281" s="57" t="s">
        <v>881</v>
      </c>
      <c r="B281" s="27" t="s">
        <v>662</v>
      </c>
      <c r="C281" s="28" t="s">
        <v>235</v>
      </c>
      <c r="D281" s="9">
        <v>6</v>
      </c>
      <c r="E281" s="97">
        <v>2.5999999999999999E-3</v>
      </c>
      <c r="F281" s="85">
        <v>2.212E-3</v>
      </c>
      <c r="G281" s="85">
        <f t="shared" si="8"/>
        <v>3.8799999999999989E-4</v>
      </c>
      <c r="I281" s="162"/>
      <c r="J281" s="114"/>
      <c r="K281" s="21"/>
      <c r="L281" s="21"/>
      <c r="M281" s="121"/>
      <c r="N281" s="21"/>
    </row>
    <row r="282" spans="1:14" ht="23.25" hidden="1" x14ac:dyDescent="0.25">
      <c r="A282" s="57" t="s">
        <v>881</v>
      </c>
      <c r="B282" s="27" t="s">
        <v>663</v>
      </c>
      <c r="C282" s="28" t="s">
        <v>62</v>
      </c>
      <c r="D282" s="9">
        <v>6</v>
      </c>
      <c r="E282" s="97">
        <v>3.8999999999999998E-3</v>
      </c>
      <c r="F282" s="85">
        <v>3.79E-3</v>
      </c>
      <c r="G282" s="85">
        <f t="shared" si="8"/>
        <v>1.0999999999999985E-4</v>
      </c>
      <c r="I282" s="162"/>
      <c r="J282" s="114"/>
      <c r="K282" s="21"/>
      <c r="L282" s="21"/>
      <c r="M282" s="113"/>
    </row>
    <row r="283" spans="1:14" ht="23.25" hidden="1" x14ac:dyDescent="0.25">
      <c r="A283" s="57" t="s">
        <v>881</v>
      </c>
      <c r="B283" s="32" t="s">
        <v>664</v>
      </c>
      <c r="C283" s="28" t="s">
        <v>29</v>
      </c>
      <c r="D283" s="9">
        <v>6</v>
      </c>
      <c r="E283" s="97">
        <v>8.0000000000000002E-3</v>
      </c>
      <c r="F283" s="85">
        <v>8.0939999999999988E-3</v>
      </c>
      <c r="G283" s="85">
        <f t="shared" si="8"/>
        <v>-9.3999999999998599E-5</v>
      </c>
      <c r="I283" s="162"/>
      <c r="J283" s="114"/>
      <c r="K283" s="21"/>
      <c r="L283" s="21"/>
      <c r="M283" s="113"/>
    </row>
    <row r="284" spans="1:14" ht="23.25" hidden="1" x14ac:dyDescent="0.25">
      <c r="A284" s="57" t="s">
        <v>881</v>
      </c>
      <c r="B284" s="27" t="s">
        <v>665</v>
      </c>
      <c r="C284" s="28" t="s">
        <v>29</v>
      </c>
      <c r="D284" s="9">
        <v>6</v>
      </c>
      <c r="E284" s="97">
        <v>5.0000000000000001E-3</v>
      </c>
      <c r="F284" s="85">
        <v>5.0260000000000001E-3</v>
      </c>
      <c r="G284" s="85">
        <f t="shared" si="8"/>
        <v>-2.5999999999999981E-5</v>
      </c>
      <c r="I284" s="166"/>
      <c r="J284" s="114"/>
      <c r="K284" s="21"/>
      <c r="L284" s="21"/>
      <c r="M284" s="113"/>
    </row>
    <row r="285" spans="1:14" ht="22.5" hidden="1" x14ac:dyDescent="0.25">
      <c r="A285" s="57" t="s">
        <v>882</v>
      </c>
      <c r="B285" s="27" t="s">
        <v>666</v>
      </c>
      <c r="C285" s="28" t="s">
        <v>29</v>
      </c>
      <c r="D285" s="9">
        <v>6</v>
      </c>
      <c r="E285" s="98">
        <v>5.4999999999999997E-3</v>
      </c>
      <c r="F285" s="85">
        <v>1.544E-3</v>
      </c>
      <c r="G285" s="85">
        <f t="shared" si="8"/>
        <v>3.9559999999999994E-3</v>
      </c>
      <c r="I285" s="162"/>
      <c r="J285" s="114"/>
      <c r="K285" s="21"/>
      <c r="L285" s="21"/>
      <c r="M285" s="113"/>
    </row>
    <row r="286" spans="1:14" ht="22.5" hidden="1" x14ac:dyDescent="0.25">
      <c r="A286" s="57" t="s">
        <v>881</v>
      </c>
      <c r="B286" s="27" t="s">
        <v>667</v>
      </c>
      <c r="C286" s="28" t="s">
        <v>831</v>
      </c>
      <c r="D286" s="9">
        <v>7</v>
      </c>
      <c r="E286" s="98">
        <v>8.0000000000000004E-4</v>
      </c>
      <c r="F286" s="85">
        <v>4.7899999999999999E-4</v>
      </c>
      <c r="G286" s="85">
        <f t="shared" si="8"/>
        <v>3.2100000000000005E-4</v>
      </c>
      <c r="I286" s="162"/>
      <c r="J286" s="114"/>
      <c r="K286" s="21"/>
      <c r="L286" s="21"/>
      <c r="M286" s="113"/>
    </row>
    <row r="287" spans="1:14" hidden="1" x14ac:dyDescent="0.25">
      <c r="A287" s="57" t="s">
        <v>881</v>
      </c>
      <c r="B287" s="27" t="s">
        <v>668</v>
      </c>
      <c r="C287" s="28" t="s">
        <v>63</v>
      </c>
      <c r="D287" s="9">
        <v>7</v>
      </c>
      <c r="E287" s="97">
        <v>9.9999999999999995E-7</v>
      </c>
      <c r="F287" s="85">
        <v>1.9999999999999999E-6</v>
      </c>
      <c r="G287" s="85">
        <f t="shared" si="8"/>
        <v>-9.9999999999999995E-7</v>
      </c>
      <c r="I287" s="162"/>
      <c r="J287" s="114"/>
      <c r="K287" s="21"/>
      <c r="L287" s="21"/>
      <c r="M287" s="113"/>
    </row>
    <row r="288" spans="1:14" x14ac:dyDescent="0.25">
      <c r="A288" s="57" t="s">
        <v>881</v>
      </c>
      <c r="B288" s="29" t="s">
        <v>669</v>
      </c>
      <c r="C288" s="28" t="s">
        <v>832</v>
      </c>
      <c r="D288" s="9">
        <v>8</v>
      </c>
      <c r="E288" s="97">
        <v>4.3499999999999997E-2</v>
      </c>
      <c r="F288" s="85">
        <v>4.4169E-2</v>
      </c>
      <c r="G288" s="85">
        <f t="shared" si="8"/>
        <v>-6.6900000000000293E-4</v>
      </c>
      <c r="I288" s="162"/>
      <c r="J288" s="114"/>
      <c r="K288" s="21"/>
      <c r="L288" s="21"/>
      <c r="M288" s="113"/>
    </row>
    <row r="289" spans="1:14" x14ac:dyDescent="0.25">
      <c r="A289" s="57" t="s">
        <v>881</v>
      </c>
      <c r="B289" s="32" t="s">
        <v>670</v>
      </c>
      <c r="C289" s="28" t="s">
        <v>833</v>
      </c>
      <c r="D289" s="9">
        <v>8</v>
      </c>
      <c r="E289" s="97">
        <v>4.3499999999999997E-2</v>
      </c>
      <c r="F289" s="85">
        <v>4.1500999999999996E-2</v>
      </c>
      <c r="G289" s="85">
        <f t="shared" si="8"/>
        <v>1.9990000000000008E-3</v>
      </c>
      <c r="I289" s="162"/>
      <c r="J289" s="114"/>
      <c r="K289" s="21"/>
      <c r="L289" s="21"/>
      <c r="M289" s="113"/>
    </row>
    <row r="290" spans="1:14" ht="23.25" x14ac:dyDescent="0.25">
      <c r="A290" s="57" t="s">
        <v>881</v>
      </c>
      <c r="B290" s="32" t="s">
        <v>671</v>
      </c>
      <c r="C290" s="28" t="s">
        <v>284</v>
      </c>
      <c r="D290" s="9">
        <v>8</v>
      </c>
      <c r="E290" s="97">
        <v>2.0000000000000001E-4</v>
      </c>
      <c r="F290" s="85">
        <v>4.6300000000000003E-4</v>
      </c>
      <c r="G290" s="85">
        <f t="shared" si="8"/>
        <v>-2.63E-4</v>
      </c>
      <c r="I290" s="165"/>
      <c r="J290" s="114"/>
      <c r="K290" s="21"/>
      <c r="L290" s="21"/>
      <c r="M290" s="112"/>
    </row>
    <row r="291" spans="1:14" ht="23.25" x14ac:dyDescent="0.25">
      <c r="A291" s="57" t="s">
        <v>881</v>
      </c>
      <c r="B291" s="27" t="s">
        <v>672</v>
      </c>
      <c r="C291" s="28" t="s">
        <v>76</v>
      </c>
      <c r="D291" s="9">
        <v>8</v>
      </c>
      <c r="E291" s="97">
        <v>0.01</v>
      </c>
      <c r="F291" s="85">
        <v>1.1515000000000001E-2</v>
      </c>
      <c r="G291" s="85">
        <f t="shared" si="8"/>
        <v>-1.5150000000000007E-3</v>
      </c>
      <c r="I291" s="162"/>
      <c r="J291" s="114"/>
      <c r="K291" s="21"/>
      <c r="L291" s="21"/>
      <c r="M291" s="112"/>
    </row>
    <row r="292" spans="1:14" ht="23.25" hidden="1" x14ac:dyDescent="0.25">
      <c r="A292" s="57" t="s">
        <v>881</v>
      </c>
      <c r="B292" s="27" t="s">
        <v>673</v>
      </c>
      <c r="C292" s="28" t="s">
        <v>834</v>
      </c>
      <c r="D292" s="9">
        <v>7</v>
      </c>
      <c r="E292" s="97">
        <v>1.1000000000000001E-3</v>
      </c>
      <c r="F292" s="85">
        <v>1.075E-3</v>
      </c>
      <c r="G292" s="85">
        <f t="shared" si="8"/>
        <v>2.5000000000000066E-5</v>
      </c>
      <c r="I292" s="162"/>
      <c r="J292" s="114"/>
      <c r="K292" s="21"/>
      <c r="L292" s="21"/>
      <c r="M292" s="112"/>
      <c r="N292" s="21"/>
    </row>
    <row r="293" spans="1:14" ht="23.25" hidden="1" x14ac:dyDescent="0.25">
      <c r="A293" s="57" t="s">
        <v>881</v>
      </c>
      <c r="B293" s="27" t="s">
        <v>674</v>
      </c>
      <c r="C293" s="28" t="s">
        <v>835</v>
      </c>
      <c r="D293" s="9">
        <v>7</v>
      </c>
      <c r="E293" s="97">
        <v>8.9999999999999998E-4</v>
      </c>
      <c r="F293" s="85">
        <v>8.3999999999999993E-4</v>
      </c>
      <c r="G293" s="85">
        <f t="shared" si="8"/>
        <v>6.0000000000000049E-5</v>
      </c>
      <c r="I293" s="162"/>
      <c r="J293" s="114"/>
      <c r="K293" s="21"/>
      <c r="L293" s="21"/>
      <c r="M293" s="112"/>
      <c r="N293" s="21"/>
    </row>
    <row r="294" spans="1:14" hidden="1" x14ac:dyDescent="0.25">
      <c r="A294" s="57" t="s">
        <v>881</v>
      </c>
      <c r="B294" s="27" t="s">
        <v>675</v>
      </c>
      <c r="C294" s="28" t="s">
        <v>47</v>
      </c>
      <c r="D294" s="9">
        <v>7</v>
      </c>
      <c r="E294" s="97">
        <v>8.0000000000000004E-4</v>
      </c>
      <c r="F294" s="85">
        <v>1.5609999999999999E-3</v>
      </c>
      <c r="G294" s="85">
        <f t="shared" si="8"/>
        <v>-7.6099999999999985E-4</v>
      </c>
      <c r="I294" s="162"/>
      <c r="J294" s="114"/>
      <c r="K294" s="21"/>
      <c r="L294" s="21"/>
      <c r="M294" s="112"/>
    </row>
    <row r="295" spans="1:14" hidden="1" x14ac:dyDescent="0.25">
      <c r="A295" s="57" t="s">
        <v>881</v>
      </c>
      <c r="B295" s="27" t="s">
        <v>676</v>
      </c>
      <c r="C295" s="31" t="s">
        <v>836</v>
      </c>
      <c r="D295" s="9">
        <v>7</v>
      </c>
      <c r="E295" s="98">
        <v>2.9999999999999997E-4</v>
      </c>
      <c r="F295" s="85">
        <v>1.63E-4</v>
      </c>
      <c r="G295" s="85">
        <f t="shared" si="8"/>
        <v>1.3699999999999997E-4</v>
      </c>
      <c r="I295" s="162"/>
      <c r="J295" s="114"/>
      <c r="K295" s="21"/>
      <c r="L295" s="21"/>
      <c r="M295" s="112"/>
    </row>
    <row r="296" spans="1:14" ht="23.25" hidden="1" x14ac:dyDescent="0.25">
      <c r="A296" s="57" t="s">
        <v>881</v>
      </c>
      <c r="B296" s="27" t="s">
        <v>677</v>
      </c>
      <c r="C296" s="28" t="s">
        <v>837</v>
      </c>
      <c r="D296" s="9">
        <v>7</v>
      </c>
      <c r="E296" s="98">
        <v>8.0000000000000004E-4</v>
      </c>
      <c r="F296" s="85">
        <v>6.6399999999999999E-4</v>
      </c>
      <c r="G296" s="85">
        <f t="shared" si="8"/>
        <v>1.3600000000000005E-4</v>
      </c>
      <c r="I296" s="162"/>
      <c r="J296" s="114"/>
      <c r="K296" s="21"/>
      <c r="L296" s="21"/>
      <c r="M296" s="113"/>
    </row>
    <row r="297" spans="1:14" ht="23.25" hidden="1" x14ac:dyDescent="0.25">
      <c r="A297" s="57" t="s">
        <v>881</v>
      </c>
      <c r="B297" s="27" t="s">
        <v>678</v>
      </c>
      <c r="C297" s="28" t="s">
        <v>838</v>
      </c>
      <c r="D297" s="9">
        <v>7</v>
      </c>
      <c r="E297" s="97">
        <v>1.6999999999999999E-3</v>
      </c>
      <c r="F297" s="85">
        <v>1.1200000000000001E-3</v>
      </c>
      <c r="G297" s="85">
        <f t="shared" si="8"/>
        <v>5.7999999999999979E-4</v>
      </c>
      <c r="I297" s="162"/>
      <c r="J297" s="114"/>
      <c r="K297" s="21"/>
      <c r="L297" s="21"/>
      <c r="M297" s="113"/>
      <c r="N297" s="21"/>
    </row>
    <row r="298" spans="1:14" ht="23.25" hidden="1" x14ac:dyDescent="0.25">
      <c r="A298" s="57" t="s">
        <v>881</v>
      </c>
      <c r="B298" s="27" t="s">
        <v>679</v>
      </c>
      <c r="C298" s="28" t="s">
        <v>839</v>
      </c>
      <c r="D298" s="9">
        <v>6</v>
      </c>
      <c r="E298" s="97">
        <v>5.3E-3</v>
      </c>
      <c r="F298" s="85">
        <v>5.1470000000000005E-3</v>
      </c>
      <c r="G298" s="85">
        <f t="shared" si="8"/>
        <v>1.5299999999999949E-4</v>
      </c>
      <c r="I298" s="162"/>
      <c r="J298" s="114"/>
      <c r="K298" s="21"/>
      <c r="L298" s="21"/>
      <c r="M298" s="113"/>
      <c r="N298" s="21"/>
    </row>
    <row r="299" spans="1:14" hidden="1" x14ac:dyDescent="0.25">
      <c r="A299" s="62" t="s">
        <v>881</v>
      </c>
      <c r="B299" s="27" t="s">
        <v>680</v>
      </c>
      <c r="C299" s="28" t="s">
        <v>243</v>
      </c>
      <c r="D299" s="9">
        <v>7</v>
      </c>
      <c r="E299" s="97">
        <v>1E-3</v>
      </c>
      <c r="F299" s="85">
        <v>2.052E-3</v>
      </c>
      <c r="G299" s="85">
        <f t="shared" si="8"/>
        <v>-1.052E-3</v>
      </c>
      <c r="I299" s="162"/>
      <c r="J299" s="114"/>
      <c r="K299" s="21"/>
      <c r="L299" s="21"/>
      <c r="M299" s="113"/>
      <c r="N299" s="21"/>
    </row>
    <row r="300" spans="1:14" hidden="1" x14ac:dyDescent="0.25">
      <c r="A300" s="62" t="s">
        <v>881</v>
      </c>
      <c r="B300" s="27" t="s">
        <v>681</v>
      </c>
      <c r="C300" s="28" t="s">
        <v>840</v>
      </c>
      <c r="D300" s="9">
        <v>7</v>
      </c>
      <c r="E300" s="97">
        <v>1.2999999999999999E-3</v>
      </c>
      <c r="F300" s="85">
        <v>5.9999999999999995E-4</v>
      </c>
      <c r="G300" s="85">
        <f t="shared" si="8"/>
        <v>6.9999999999999999E-4</v>
      </c>
      <c r="I300" s="162"/>
      <c r="J300" s="114"/>
      <c r="K300" s="21"/>
      <c r="L300" s="21"/>
      <c r="M300" s="113"/>
      <c r="N300" s="21"/>
    </row>
    <row r="301" spans="1:14" ht="23.25" x14ac:dyDescent="0.25">
      <c r="A301" s="57" t="s">
        <v>881</v>
      </c>
      <c r="B301" s="27" t="s">
        <v>682</v>
      </c>
      <c r="C301" s="28" t="s">
        <v>205</v>
      </c>
      <c r="D301" s="9">
        <v>8</v>
      </c>
      <c r="E301" s="97">
        <v>2.7E-2</v>
      </c>
      <c r="F301" s="85">
        <v>2.3643000000000001E-2</v>
      </c>
      <c r="G301" s="85">
        <f t="shared" si="8"/>
        <v>3.3569999999999989E-3</v>
      </c>
      <c r="I301" s="162"/>
      <c r="J301" s="114"/>
      <c r="K301" s="21"/>
      <c r="L301" s="21"/>
      <c r="M301" s="113"/>
      <c r="N301" s="21"/>
    </row>
    <row r="302" spans="1:14" hidden="1" x14ac:dyDescent="0.25">
      <c r="A302" s="57" t="s">
        <v>881</v>
      </c>
      <c r="B302" s="27" t="s">
        <v>46</v>
      </c>
      <c r="C302" s="28" t="s">
        <v>841</v>
      </c>
      <c r="D302" s="9">
        <v>7</v>
      </c>
      <c r="E302" s="97">
        <v>8.0000000000000004E-4</v>
      </c>
      <c r="F302" s="85">
        <v>7.0000000000000007E-5</v>
      </c>
      <c r="G302" s="85">
        <f t="shared" si="8"/>
        <v>7.3000000000000007E-4</v>
      </c>
      <c r="I302" s="162"/>
      <c r="J302" s="114"/>
      <c r="K302" s="21"/>
      <c r="L302" s="21"/>
      <c r="M302" s="113"/>
      <c r="N302" s="21"/>
    </row>
    <row r="303" spans="1:14" hidden="1" x14ac:dyDescent="0.25">
      <c r="A303" s="57" t="s">
        <v>881</v>
      </c>
      <c r="B303" s="27" t="s">
        <v>683</v>
      </c>
      <c r="C303" s="28" t="s">
        <v>278</v>
      </c>
      <c r="D303" s="9">
        <v>6</v>
      </c>
      <c r="E303" s="97">
        <v>2E-3</v>
      </c>
      <c r="F303" s="85">
        <v>2.101E-3</v>
      </c>
      <c r="G303" s="85">
        <f t="shared" si="8"/>
        <v>-1.0099999999999996E-4</v>
      </c>
      <c r="I303" s="162"/>
      <c r="J303" s="114"/>
      <c r="K303" s="21"/>
      <c r="L303" s="21"/>
      <c r="M303" s="113"/>
      <c r="N303" s="21"/>
    </row>
    <row r="304" spans="1:14" ht="57" hidden="1" x14ac:dyDescent="0.25">
      <c r="A304" s="57" t="s">
        <v>881</v>
      </c>
      <c r="B304" s="25" t="s">
        <v>684</v>
      </c>
      <c r="C304" s="28" t="s">
        <v>842</v>
      </c>
      <c r="D304" s="9">
        <v>6</v>
      </c>
      <c r="E304" s="97">
        <v>5.4999999999999997E-3</v>
      </c>
      <c r="F304" s="85">
        <v>6.2759999999999995E-3</v>
      </c>
      <c r="G304" s="85">
        <f t="shared" si="8"/>
        <v>-7.7599999999999978E-4</v>
      </c>
      <c r="I304" s="162"/>
      <c r="J304" s="114"/>
      <c r="K304" s="21"/>
      <c r="L304" s="21"/>
      <c r="M304" s="124"/>
      <c r="N304" s="21"/>
    </row>
    <row r="305" spans="1:14" hidden="1" x14ac:dyDescent="0.25">
      <c r="A305" s="57" t="s">
        <v>881</v>
      </c>
      <c r="B305" s="27" t="s">
        <v>685</v>
      </c>
      <c r="C305" s="28" t="s">
        <v>843</v>
      </c>
      <c r="D305" s="9">
        <v>6</v>
      </c>
      <c r="E305" s="98">
        <v>4.4999999999999997E-3</v>
      </c>
      <c r="F305" s="85">
        <v>5.4349999999999997E-3</v>
      </c>
      <c r="G305" s="85">
        <f t="shared" si="8"/>
        <v>-9.3500000000000007E-4</v>
      </c>
      <c r="I305" s="162"/>
      <c r="J305" s="114"/>
      <c r="K305" s="21"/>
      <c r="L305" s="21"/>
      <c r="M305" s="113"/>
    </row>
    <row r="306" spans="1:14" ht="23.25" hidden="1" x14ac:dyDescent="0.25">
      <c r="A306" s="57" t="s">
        <v>886</v>
      </c>
      <c r="B306" s="27" t="s">
        <v>686</v>
      </c>
      <c r="C306" s="28" t="s">
        <v>844</v>
      </c>
      <c r="D306" s="9">
        <v>7</v>
      </c>
      <c r="E306" s="98">
        <v>6.9999999999999999E-4</v>
      </c>
      <c r="F306" s="85">
        <v>7.45E-4</v>
      </c>
      <c r="G306" s="85">
        <f t="shared" si="8"/>
        <v>-4.500000000000001E-5</v>
      </c>
      <c r="I306" s="162"/>
      <c r="J306" s="114"/>
      <c r="K306" s="21"/>
      <c r="L306" s="21"/>
      <c r="M306" s="113"/>
    </row>
    <row r="307" spans="1:14" ht="23.25" hidden="1" x14ac:dyDescent="0.25">
      <c r="A307" s="57" t="s">
        <v>886</v>
      </c>
      <c r="B307" s="32" t="s">
        <v>26</v>
      </c>
      <c r="C307" s="28" t="s">
        <v>845</v>
      </c>
      <c r="D307" s="9">
        <v>6</v>
      </c>
      <c r="E307" s="97">
        <v>4.0000000000000001E-3</v>
      </c>
      <c r="F307" s="85">
        <v>5.7959999999999999E-3</v>
      </c>
      <c r="G307" s="85">
        <f t="shared" si="8"/>
        <v>-1.7959999999999999E-3</v>
      </c>
      <c r="I307" s="162"/>
      <c r="J307" s="114"/>
      <c r="K307" s="21"/>
      <c r="L307" s="21"/>
      <c r="M307" s="113"/>
    </row>
    <row r="308" spans="1:14" ht="23.25" hidden="1" x14ac:dyDescent="0.25">
      <c r="A308" s="57" t="s">
        <v>881</v>
      </c>
      <c r="B308" s="27" t="s">
        <v>687</v>
      </c>
      <c r="C308" s="28" t="s">
        <v>846</v>
      </c>
      <c r="D308" s="9">
        <v>6</v>
      </c>
      <c r="E308" s="97">
        <v>3.0999999999999999E-3</v>
      </c>
      <c r="F308" s="85">
        <v>2.6619999999999999E-3</v>
      </c>
      <c r="G308" s="85">
        <f t="shared" si="8"/>
        <v>4.3800000000000002E-4</v>
      </c>
      <c r="I308" s="162"/>
      <c r="J308" s="114"/>
      <c r="K308" s="21"/>
      <c r="L308" s="21"/>
      <c r="M308" s="113"/>
      <c r="N308" s="21"/>
    </row>
    <row r="309" spans="1:14" ht="34.5" hidden="1" x14ac:dyDescent="0.25">
      <c r="A309" s="57" t="s">
        <v>881</v>
      </c>
      <c r="B309" s="27" t="s">
        <v>688</v>
      </c>
      <c r="C309" s="28" t="s">
        <v>303</v>
      </c>
      <c r="D309" s="9">
        <v>7</v>
      </c>
      <c r="E309" s="97">
        <v>1E-3</v>
      </c>
      <c r="F309" s="85">
        <v>1.0889999999999999E-3</v>
      </c>
      <c r="G309" s="85">
        <f t="shared" si="8"/>
        <v>-8.8999999999999886E-5</v>
      </c>
      <c r="I309" s="162"/>
      <c r="J309" s="114"/>
      <c r="K309" s="21"/>
      <c r="L309" s="21"/>
      <c r="M309" s="113"/>
    </row>
    <row r="310" spans="1:14" ht="23.25" hidden="1" x14ac:dyDescent="0.25">
      <c r="A310" s="57" t="s">
        <v>881</v>
      </c>
      <c r="B310" s="30" t="s">
        <v>689</v>
      </c>
      <c r="C310" s="30" t="s">
        <v>48</v>
      </c>
      <c r="D310" s="9">
        <v>6</v>
      </c>
      <c r="E310" s="97">
        <v>4.8570000000000002E-3</v>
      </c>
      <c r="F310" s="85">
        <v>7.8390000000000005E-3</v>
      </c>
      <c r="G310" s="85">
        <f t="shared" si="8"/>
        <v>-2.9820000000000003E-3</v>
      </c>
      <c r="I310" s="162"/>
      <c r="J310" s="114"/>
      <c r="K310" s="21"/>
      <c r="L310" s="21"/>
      <c r="M310" s="113"/>
    </row>
    <row r="311" spans="1:14" ht="23.25" hidden="1" x14ac:dyDescent="0.25">
      <c r="A311" s="57" t="s">
        <v>881</v>
      </c>
      <c r="B311" s="36" t="s">
        <v>690</v>
      </c>
      <c r="C311" s="39" t="s">
        <v>847</v>
      </c>
      <c r="D311" s="9">
        <v>6</v>
      </c>
      <c r="E311" s="97">
        <v>5.1999999999999998E-3</v>
      </c>
      <c r="F311" s="85">
        <v>5.1449999999999994E-3</v>
      </c>
      <c r="G311" s="85">
        <f t="shared" si="8"/>
        <v>5.5000000000000361E-5</v>
      </c>
      <c r="I311" s="162"/>
      <c r="J311" s="114"/>
      <c r="K311" s="21"/>
      <c r="L311" s="21"/>
      <c r="M311" s="113"/>
    </row>
    <row r="312" spans="1:14" ht="23.25" hidden="1" x14ac:dyDescent="0.25">
      <c r="A312" s="57" t="s">
        <v>881</v>
      </c>
      <c r="B312" s="27" t="s">
        <v>691</v>
      </c>
      <c r="C312" s="28" t="s">
        <v>236</v>
      </c>
      <c r="D312" s="9">
        <v>6</v>
      </c>
      <c r="E312" s="97">
        <v>3.3999999999999998E-3</v>
      </c>
      <c r="F312" s="85">
        <v>2.4649999999999997E-3</v>
      </c>
      <c r="G312" s="85">
        <f t="shared" si="8"/>
        <v>9.3500000000000007E-4</v>
      </c>
      <c r="I312" s="162"/>
      <c r="J312" s="114"/>
      <c r="K312" s="21"/>
      <c r="L312" s="21"/>
      <c r="M312" s="113"/>
    </row>
    <row r="313" spans="1:14" ht="33.75" hidden="1" x14ac:dyDescent="0.25">
      <c r="A313" s="93" t="s">
        <v>881</v>
      </c>
      <c r="B313" s="35" t="s">
        <v>64</v>
      </c>
      <c r="C313" s="28" t="s">
        <v>796</v>
      </c>
      <c r="D313" s="9">
        <v>7</v>
      </c>
      <c r="E313" s="97">
        <v>1.5E-3</v>
      </c>
      <c r="F313" s="85">
        <v>1.2829999999999999E-3</v>
      </c>
      <c r="G313" s="85">
        <f t="shared" si="8"/>
        <v>2.1700000000000018E-4</v>
      </c>
      <c r="I313" s="162"/>
      <c r="J313" s="114"/>
      <c r="K313" s="21"/>
      <c r="L313" s="21"/>
      <c r="M313" s="119"/>
      <c r="N313" s="21"/>
    </row>
    <row r="314" spans="1:14" ht="23.25" hidden="1" x14ac:dyDescent="0.25">
      <c r="A314" s="57" t="s">
        <v>881</v>
      </c>
      <c r="B314" s="30" t="s">
        <v>179</v>
      </c>
      <c r="C314" s="28" t="s">
        <v>848</v>
      </c>
      <c r="D314" s="9">
        <v>7</v>
      </c>
      <c r="E314" s="97">
        <v>1.2999999999999999E-3</v>
      </c>
      <c r="F314" s="85">
        <v>1.034E-3</v>
      </c>
      <c r="G314" s="85">
        <f t="shared" si="8"/>
        <v>2.6599999999999996E-4</v>
      </c>
      <c r="I314" s="162"/>
      <c r="J314" s="114"/>
      <c r="K314" s="21"/>
      <c r="L314" s="21"/>
      <c r="M314" s="124"/>
    </row>
    <row r="315" spans="1:14" hidden="1" x14ac:dyDescent="0.25">
      <c r="A315" s="57" t="s">
        <v>885</v>
      </c>
      <c r="B315" s="32" t="s">
        <v>692</v>
      </c>
      <c r="C315" s="28" t="s">
        <v>20</v>
      </c>
      <c r="D315" s="9">
        <v>6</v>
      </c>
      <c r="E315" s="98">
        <v>3.5999999999999999E-3</v>
      </c>
      <c r="F315" s="85">
        <v>7.4130000000000003E-3</v>
      </c>
      <c r="G315" s="85">
        <f t="shared" si="8"/>
        <v>-3.8130000000000004E-3</v>
      </c>
      <c r="I315" s="162"/>
      <c r="J315" s="114"/>
      <c r="K315" s="21"/>
      <c r="L315" s="21"/>
      <c r="M315" s="113"/>
    </row>
    <row r="316" spans="1:14" ht="23.25" hidden="1" x14ac:dyDescent="0.25">
      <c r="A316" s="57" t="s">
        <v>881</v>
      </c>
      <c r="B316" s="27" t="s">
        <v>693</v>
      </c>
      <c r="C316" s="28" t="s">
        <v>223</v>
      </c>
      <c r="D316" s="9">
        <v>7</v>
      </c>
      <c r="E316" s="98">
        <v>1E-3</v>
      </c>
      <c r="F316" s="85">
        <v>1.1999999999999999E-3</v>
      </c>
      <c r="G316" s="85">
        <f t="shared" si="8"/>
        <v>-1.9999999999999987E-4</v>
      </c>
      <c r="I316" s="162"/>
      <c r="J316" s="114"/>
      <c r="K316" s="21"/>
      <c r="L316" s="21"/>
      <c r="M316" s="113"/>
    </row>
    <row r="317" spans="1:14" hidden="1" x14ac:dyDescent="0.25">
      <c r="A317" s="57" t="s">
        <v>881</v>
      </c>
      <c r="B317" s="25" t="s">
        <v>694</v>
      </c>
      <c r="C317" s="28" t="s">
        <v>841</v>
      </c>
      <c r="D317" s="9">
        <v>7</v>
      </c>
      <c r="E317" s="97">
        <v>1.268E-2</v>
      </c>
      <c r="F317" s="85">
        <v>4.6999999999999999E-4</v>
      </c>
      <c r="G317" s="85">
        <f t="shared" si="8"/>
        <v>1.221E-2</v>
      </c>
      <c r="I317" s="162"/>
      <c r="J317" s="114"/>
      <c r="K317" s="21"/>
      <c r="L317" s="21"/>
      <c r="M317" s="124"/>
    </row>
    <row r="318" spans="1:14" ht="23.25" hidden="1" x14ac:dyDescent="0.25">
      <c r="A318" s="57" t="s">
        <v>881</v>
      </c>
      <c r="B318" s="27" t="s">
        <v>695</v>
      </c>
      <c r="C318" s="28" t="s">
        <v>263</v>
      </c>
      <c r="D318" s="9">
        <v>6</v>
      </c>
      <c r="E318" s="97">
        <v>2.5000000000000001E-3</v>
      </c>
      <c r="F318" s="85">
        <v>8.8000000000000003E-4</v>
      </c>
      <c r="G318" s="85">
        <f t="shared" si="8"/>
        <v>1.6199999999999999E-3</v>
      </c>
      <c r="I318" s="162"/>
      <c r="J318" s="114"/>
      <c r="K318" s="21"/>
      <c r="L318" s="21"/>
      <c r="M318" s="113"/>
      <c r="N318" s="21"/>
    </row>
    <row r="319" spans="1:14" ht="23.25" hidden="1" x14ac:dyDescent="0.25">
      <c r="A319" s="57" t="s">
        <v>881</v>
      </c>
      <c r="B319" s="27" t="s">
        <v>696</v>
      </c>
      <c r="C319" s="28" t="s">
        <v>250</v>
      </c>
      <c r="D319" s="9">
        <v>6</v>
      </c>
      <c r="E319" s="97">
        <v>1.5E-3</v>
      </c>
      <c r="F319" s="85">
        <v>2.4899999999999998E-4</v>
      </c>
      <c r="G319" s="85">
        <f t="shared" si="8"/>
        <v>1.2509999999999999E-3</v>
      </c>
      <c r="I319" s="169"/>
      <c r="J319" s="114"/>
      <c r="K319" s="21"/>
      <c r="L319" s="21"/>
      <c r="M319" s="113"/>
      <c r="N319" s="21"/>
    </row>
    <row r="320" spans="1:14" hidden="1" x14ac:dyDescent="0.25">
      <c r="A320" s="57" t="s">
        <v>881</v>
      </c>
      <c r="B320" s="27" t="s">
        <v>187</v>
      </c>
      <c r="C320" s="28" t="s">
        <v>252</v>
      </c>
      <c r="D320" s="9">
        <v>6</v>
      </c>
      <c r="E320" s="97">
        <v>1.6000000000000001E-3</v>
      </c>
      <c r="F320" s="85">
        <v>2E-3</v>
      </c>
      <c r="G320" s="85">
        <f t="shared" si="8"/>
        <v>-3.9999999999999996E-4</v>
      </c>
      <c r="I320" s="162"/>
      <c r="J320" s="114"/>
      <c r="K320" s="21"/>
      <c r="L320" s="21"/>
      <c r="M320" s="112"/>
    </row>
    <row r="321" spans="1:14" hidden="1" x14ac:dyDescent="0.25">
      <c r="A321" s="57" t="s">
        <v>881</v>
      </c>
      <c r="B321" s="27" t="s">
        <v>697</v>
      </c>
      <c r="C321" s="28" t="s">
        <v>849</v>
      </c>
      <c r="D321" s="9">
        <v>7</v>
      </c>
      <c r="E321" s="97">
        <v>1E-3</v>
      </c>
      <c r="F321" s="85">
        <v>1.5449999999999999E-3</v>
      </c>
      <c r="G321" s="85">
        <f t="shared" si="8"/>
        <v>-5.4499999999999991E-4</v>
      </c>
      <c r="I321" s="162"/>
      <c r="J321" s="114"/>
      <c r="K321" s="21"/>
      <c r="L321" s="21"/>
      <c r="M321" s="113"/>
      <c r="N321" s="21"/>
    </row>
    <row r="322" spans="1:14" ht="22.5" hidden="1" x14ac:dyDescent="0.25">
      <c r="A322" s="57" t="s">
        <v>881</v>
      </c>
      <c r="B322" s="27" t="s">
        <v>184</v>
      </c>
      <c r="C322" s="28" t="s">
        <v>240</v>
      </c>
      <c r="D322" s="9">
        <v>7</v>
      </c>
      <c r="E322" s="97">
        <v>1.1999999999999999E-3</v>
      </c>
      <c r="F322" s="85">
        <v>1.054E-3</v>
      </c>
      <c r="G322" s="85">
        <f t="shared" si="8"/>
        <v>1.4599999999999986E-4</v>
      </c>
      <c r="I322" s="162"/>
      <c r="J322" s="114"/>
      <c r="K322" s="21"/>
      <c r="L322" s="21"/>
      <c r="M322" s="113"/>
      <c r="N322" s="21"/>
    </row>
    <row r="323" spans="1:14" ht="23.25" hidden="1" x14ac:dyDescent="0.25">
      <c r="A323" s="57" t="s">
        <v>881</v>
      </c>
      <c r="B323" s="27" t="s">
        <v>183</v>
      </c>
      <c r="C323" s="28" t="s">
        <v>226</v>
      </c>
      <c r="D323" s="9">
        <v>6</v>
      </c>
      <c r="E323" s="97">
        <v>1.6999999999999999E-3</v>
      </c>
      <c r="F323" s="85">
        <v>1.776E-3</v>
      </c>
      <c r="G323" s="85">
        <f t="shared" si="8"/>
        <v>-7.6000000000000113E-5</v>
      </c>
      <c r="I323" s="162"/>
      <c r="J323" s="114"/>
      <c r="K323" s="21"/>
      <c r="L323" s="21"/>
      <c r="M323" s="113"/>
      <c r="N323" s="21"/>
    </row>
    <row r="324" spans="1:14" ht="22.5" hidden="1" x14ac:dyDescent="0.25">
      <c r="A324" s="57" t="s">
        <v>881</v>
      </c>
      <c r="B324" s="27" t="s">
        <v>698</v>
      </c>
      <c r="C324" s="28" t="s">
        <v>44</v>
      </c>
      <c r="D324" s="9">
        <v>7</v>
      </c>
      <c r="E324" s="97">
        <v>1E-4</v>
      </c>
      <c r="F324" s="85">
        <v>2.3E-5</v>
      </c>
      <c r="G324" s="85">
        <f t="shared" si="8"/>
        <v>7.7000000000000001E-5</v>
      </c>
      <c r="I324" s="162"/>
      <c r="J324" s="114"/>
      <c r="K324" s="21"/>
      <c r="L324" s="21"/>
      <c r="M324" s="113"/>
    </row>
    <row r="325" spans="1:14" ht="23.25" hidden="1" x14ac:dyDescent="0.25">
      <c r="A325" s="57" t="s">
        <v>881</v>
      </c>
      <c r="B325" s="27" t="s">
        <v>699</v>
      </c>
      <c r="C325" s="28" t="s">
        <v>285</v>
      </c>
      <c r="D325" s="9">
        <v>7</v>
      </c>
      <c r="E325" s="98">
        <v>1E-3</v>
      </c>
      <c r="F325" s="85">
        <v>1.06E-4</v>
      </c>
      <c r="G325" s="85">
        <f t="shared" si="8"/>
        <v>8.9400000000000005E-4</v>
      </c>
      <c r="I325" s="162"/>
      <c r="J325" s="114"/>
      <c r="K325" s="21"/>
      <c r="L325" s="21"/>
      <c r="M325" s="113"/>
    </row>
    <row r="326" spans="1:14" ht="23.25" hidden="1" x14ac:dyDescent="0.25">
      <c r="A326" s="57" t="s">
        <v>883</v>
      </c>
      <c r="B326" s="27" t="s">
        <v>700</v>
      </c>
      <c r="C326" s="28" t="s">
        <v>850</v>
      </c>
      <c r="D326" s="9">
        <v>6</v>
      </c>
      <c r="E326" s="98">
        <v>2E-3</v>
      </c>
      <c r="F326" s="85">
        <v>1.8829999999999999E-3</v>
      </c>
      <c r="G326" s="85">
        <f t="shared" si="8"/>
        <v>1.1700000000000013E-4</v>
      </c>
      <c r="I326" s="162"/>
      <c r="J326" s="114"/>
      <c r="K326" s="21"/>
      <c r="L326" s="21"/>
      <c r="M326" s="113"/>
    </row>
    <row r="327" spans="1:14" ht="22.5" hidden="1" x14ac:dyDescent="0.25">
      <c r="A327" s="57" t="s">
        <v>881</v>
      </c>
      <c r="B327" s="27" t="s">
        <v>701</v>
      </c>
      <c r="C327" s="28" t="s">
        <v>218</v>
      </c>
      <c r="D327" s="9">
        <v>7</v>
      </c>
      <c r="E327" s="97">
        <v>2.9999999999999997E-4</v>
      </c>
      <c r="F327" s="85">
        <v>1.6000000000000001E-4</v>
      </c>
      <c r="G327" s="85">
        <f t="shared" si="8"/>
        <v>1.3999999999999996E-4</v>
      </c>
      <c r="I327" s="162"/>
      <c r="J327" s="114"/>
      <c r="K327" s="21"/>
      <c r="L327" s="21"/>
      <c r="M327" s="113"/>
    </row>
    <row r="328" spans="1:14" hidden="1" x14ac:dyDescent="0.25">
      <c r="A328" s="57" t="s">
        <v>881</v>
      </c>
      <c r="B328" s="27" t="s">
        <v>206</v>
      </c>
      <c r="C328" s="28" t="s">
        <v>287</v>
      </c>
      <c r="D328" s="9">
        <v>7</v>
      </c>
      <c r="E328" s="97">
        <v>1.2999999999999999E-3</v>
      </c>
      <c r="F328" s="85">
        <v>1.3640000000000002E-3</v>
      </c>
      <c r="G328" s="110">
        <f t="shared" si="8"/>
        <v>-6.4000000000000255E-5</v>
      </c>
      <c r="H328" s="21"/>
      <c r="I328" s="162"/>
      <c r="J328" s="114"/>
      <c r="K328" s="21"/>
      <c r="M328" s="113"/>
    </row>
    <row r="329" spans="1:14" ht="22.5" hidden="1" x14ac:dyDescent="0.25">
      <c r="A329" s="57" t="s">
        <v>886</v>
      </c>
      <c r="B329" s="27" t="s">
        <v>702</v>
      </c>
      <c r="C329" s="28" t="s">
        <v>475</v>
      </c>
      <c r="D329" s="9">
        <v>6</v>
      </c>
      <c r="E329" s="97">
        <v>3.0999999999999999E-3</v>
      </c>
      <c r="F329" s="85">
        <v>8.2620000000000002E-3</v>
      </c>
      <c r="G329" s="110">
        <f t="shared" ref="G329:G371" si="9">E329-F329</f>
        <v>-5.1619999999999999E-3</v>
      </c>
      <c r="H329" s="21"/>
      <c r="I329" s="162"/>
      <c r="J329" s="114"/>
      <c r="K329" s="21"/>
      <c r="M329" s="113"/>
    </row>
    <row r="330" spans="1:14" hidden="1" x14ac:dyDescent="0.25">
      <c r="A330" s="57" t="s">
        <v>885</v>
      </c>
      <c r="B330" s="27" t="s">
        <v>703</v>
      </c>
      <c r="C330" s="28" t="s">
        <v>289</v>
      </c>
      <c r="D330" s="9">
        <v>5</v>
      </c>
      <c r="E330" s="97">
        <v>0.01</v>
      </c>
      <c r="F330" s="85">
        <v>1.3561999999999999E-2</v>
      </c>
      <c r="G330" s="85">
        <f t="shared" si="9"/>
        <v>-3.5619999999999992E-3</v>
      </c>
      <c r="I330" s="162"/>
      <c r="J330" s="114"/>
      <c r="K330" s="21"/>
      <c r="L330" s="21"/>
      <c r="M330" s="113"/>
    </row>
    <row r="331" spans="1:14" hidden="1" x14ac:dyDescent="0.25">
      <c r="A331" s="57" t="s">
        <v>882</v>
      </c>
      <c r="B331" s="32" t="s">
        <v>704</v>
      </c>
      <c r="C331" s="28" t="s">
        <v>851</v>
      </c>
      <c r="D331" s="9">
        <v>7</v>
      </c>
      <c r="E331" s="97">
        <v>2.9999999999999997E-4</v>
      </c>
      <c r="F331" s="85">
        <v>1.5699999999999999E-4</v>
      </c>
      <c r="G331" s="85">
        <f t="shared" si="9"/>
        <v>1.4299999999999998E-4</v>
      </c>
      <c r="I331" s="162"/>
      <c r="J331" s="114"/>
      <c r="K331" s="21"/>
      <c r="L331" s="21"/>
      <c r="M331" s="113"/>
    </row>
    <row r="332" spans="1:14" ht="23.25" hidden="1" x14ac:dyDescent="0.25">
      <c r="A332" s="57" t="s">
        <v>881</v>
      </c>
      <c r="B332" s="27" t="s">
        <v>189</v>
      </c>
      <c r="C332" s="28" t="s">
        <v>264</v>
      </c>
      <c r="D332" s="9">
        <v>7</v>
      </c>
      <c r="E332" s="97">
        <v>0</v>
      </c>
      <c r="F332" s="85">
        <v>2.578E-3</v>
      </c>
      <c r="G332" s="85">
        <f t="shared" si="9"/>
        <v>-2.578E-3</v>
      </c>
      <c r="I332" s="162"/>
      <c r="J332" s="114"/>
      <c r="K332" s="21"/>
      <c r="L332" s="21"/>
      <c r="M332" s="113"/>
    </row>
    <row r="333" spans="1:14" hidden="1" x14ac:dyDescent="0.25">
      <c r="A333" s="57" t="s">
        <v>881</v>
      </c>
      <c r="B333" s="27" t="s">
        <v>705</v>
      </c>
      <c r="C333" s="28" t="s">
        <v>852</v>
      </c>
      <c r="D333" s="9">
        <v>6</v>
      </c>
      <c r="E333" s="97">
        <v>2E-3</v>
      </c>
      <c r="F333" s="85">
        <v>3.9580000000000006E-3</v>
      </c>
      <c r="G333" s="85">
        <f t="shared" si="9"/>
        <v>-1.9580000000000005E-3</v>
      </c>
      <c r="I333" s="162"/>
      <c r="J333" s="114"/>
      <c r="K333" s="21"/>
      <c r="L333" s="21"/>
      <c r="M333" s="113"/>
      <c r="N333" s="21"/>
    </row>
    <row r="334" spans="1:14" ht="23.25" hidden="1" x14ac:dyDescent="0.25">
      <c r="A334" s="57" t="s">
        <v>883</v>
      </c>
      <c r="B334" s="27" t="s">
        <v>295</v>
      </c>
      <c r="C334" s="28" t="s">
        <v>305</v>
      </c>
      <c r="D334" s="9">
        <v>6</v>
      </c>
      <c r="E334" s="97">
        <v>1.5E-3</v>
      </c>
      <c r="F334" s="85">
        <v>4.0289999999999996E-3</v>
      </c>
      <c r="G334" s="85">
        <f t="shared" si="9"/>
        <v>-2.5289999999999996E-3</v>
      </c>
      <c r="I334" s="162"/>
      <c r="J334" s="114"/>
      <c r="K334" s="21"/>
      <c r="L334" s="21"/>
      <c r="M334" s="113"/>
      <c r="N334" s="21"/>
    </row>
    <row r="335" spans="1:14" ht="22.5" hidden="1" x14ac:dyDescent="0.25">
      <c r="A335" s="57" t="s">
        <v>881</v>
      </c>
      <c r="B335" s="27" t="s">
        <v>706</v>
      </c>
      <c r="C335" s="28" t="s">
        <v>228</v>
      </c>
      <c r="D335" s="9">
        <v>6</v>
      </c>
      <c r="E335" s="98">
        <v>1.2E-2</v>
      </c>
      <c r="F335" s="85">
        <v>1.1355000000000001E-2</v>
      </c>
      <c r="G335" s="85">
        <f t="shared" si="9"/>
        <v>6.4499999999999974E-4</v>
      </c>
      <c r="I335" s="162"/>
      <c r="J335" s="114"/>
      <c r="K335" s="21"/>
      <c r="L335" s="21"/>
      <c r="M335" s="113"/>
      <c r="N335" s="21"/>
    </row>
    <row r="336" spans="1:14" ht="22.5" hidden="1" x14ac:dyDescent="0.25">
      <c r="A336" s="57" t="s">
        <v>881</v>
      </c>
      <c r="B336" s="32" t="s">
        <v>707</v>
      </c>
      <c r="C336" s="28" t="s">
        <v>29</v>
      </c>
      <c r="D336" s="9">
        <v>6</v>
      </c>
      <c r="E336" s="98">
        <v>5.0000000000000001E-3</v>
      </c>
      <c r="F336" s="85">
        <v>4.1980000000000003E-3</v>
      </c>
      <c r="G336" s="85">
        <f t="shared" si="9"/>
        <v>8.0199999999999976E-4</v>
      </c>
      <c r="I336" s="162"/>
      <c r="J336" s="114"/>
      <c r="K336" s="21"/>
      <c r="L336" s="21"/>
      <c r="M336" s="113"/>
    </row>
    <row r="337" spans="1:14" hidden="1" x14ac:dyDescent="0.25">
      <c r="A337" s="57" t="s">
        <v>881</v>
      </c>
      <c r="B337" s="27" t="s">
        <v>708</v>
      </c>
      <c r="C337" s="31" t="s">
        <v>853</v>
      </c>
      <c r="D337" s="9">
        <v>5</v>
      </c>
      <c r="E337" s="97">
        <v>1.9E-2</v>
      </c>
      <c r="F337" s="85">
        <v>1.7486000000000002E-2</v>
      </c>
      <c r="G337" s="85">
        <f t="shared" si="9"/>
        <v>1.513999999999998E-3</v>
      </c>
      <c r="I337" s="162"/>
      <c r="J337" s="114"/>
      <c r="K337" s="21"/>
      <c r="L337" s="21"/>
      <c r="M337" s="113"/>
    </row>
    <row r="338" spans="1:14" hidden="1" x14ac:dyDescent="0.25">
      <c r="A338" s="57" t="s">
        <v>881</v>
      </c>
      <c r="B338" s="27" t="s">
        <v>709</v>
      </c>
      <c r="C338" s="31" t="s">
        <v>854</v>
      </c>
      <c r="D338" s="9">
        <v>6</v>
      </c>
      <c r="E338" s="97">
        <v>2.5999999999999999E-3</v>
      </c>
      <c r="F338" s="85">
        <v>2.787E-3</v>
      </c>
      <c r="G338" s="85">
        <f t="shared" si="9"/>
        <v>-1.870000000000001E-4</v>
      </c>
      <c r="I338" s="162"/>
      <c r="J338" s="114"/>
      <c r="K338" s="21"/>
      <c r="L338" s="21"/>
      <c r="M338" s="113"/>
      <c r="N338" s="21"/>
    </row>
    <row r="339" spans="1:14" ht="22.5" hidden="1" x14ac:dyDescent="0.25">
      <c r="A339" s="57" t="s">
        <v>875</v>
      </c>
      <c r="B339" s="32" t="s">
        <v>182</v>
      </c>
      <c r="C339" s="28" t="s">
        <v>224</v>
      </c>
      <c r="D339" s="9">
        <v>6</v>
      </c>
      <c r="E339" s="97">
        <v>1.5629999999999999E-3</v>
      </c>
      <c r="F339" s="85">
        <v>1.1539999999999999E-3</v>
      </c>
      <c r="G339" s="85">
        <f t="shared" si="9"/>
        <v>4.0900000000000008E-4</v>
      </c>
      <c r="I339" s="162"/>
      <c r="J339" s="114"/>
      <c r="K339" s="21"/>
      <c r="L339" s="21"/>
      <c r="M339" s="113"/>
      <c r="N339" s="21"/>
    </row>
    <row r="340" spans="1:14" ht="22.5" hidden="1" x14ac:dyDescent="0.25">
      <c r="A340" s="57" t="s">
        <v>875</v>
      </c>
      <c r="B340" s="27" t="s">
        <v>710</v>
      </c>
      <c r="C340" s="28" t="s">
        <v>220</v>
      </c>
      <c r="D340" s="9">
        <v>6</v>
      </c>
      <c r="E340" s="97">
        <v>1.6000000000000001E-3</v>
      </c>
      <c r="F340" s="85">
        <v>2.052E-3</v>
      </c>
      <c r="G340" s="85">
        <f t="shared" si="9"/>
        <v>-4.5199999999999993E-4</v>
      </c>
      <c r="I340" s="162"/>
      <c r="J340" s="114"/>
      <c r="K340" s="21"/>
      <c r="L340" s="21"/>
      <c r="M340" s="113"/>
      <c r="N340" s="21"/>
    </row>
    <row r="341" spans="1:14" ht="22.5" x14ac:dyDescent="0.25">
      <c r="A341" s="57" t="s">
        <v>876</v>
      </c>
      <c r="B341" s="27" t="s">
        <v>711</v>
      </c>
      <c r="C341" s="31" t="s">
        <v>855</v>
      </c>
      <c r="D341" s="9">
        <v>8</v>
      </c>
      <c r="E341" s="97">
        <v>4.4999999999999997E-3</v>
      </c>
      <c r="F341" s="85">
        <v>4.0860000000000002E-3</v>
      </c>
      <c r="G341" s="85">
        <f t="shared" si="9"/>
        <v>4.1399999999999944E-4</v>
      </c>
      <c r="I341" s="165"/>
      <c r="J341" s="114"/>
      <c r="K341" s="21"/>
      <c r="L341" s="21"/>
      <c r="M341" s="113"/>
      <c r="N341" s="21"/>
    </row>
    <row r="342" spans="1:14" hidden="1" x14ac:dyDescent="0.25">
      <c r="A342" s="63" t="s">
        <v>876</v>
      </c>
      <c r="B342" s="33" t="s">
        <v>203</v>
      </c>
      <c r="C342" s="34" t="s">
        <v>280</v>
      </c>
      <c r="D342" s="9">
        <v>6</v>
      </c>
      <c r="E342" s="97">
        <v>6.0000000000000001E-3</v>
      </c>
      <c r="F342" s="85">
        <v>3.4089999999999997E-3</v>
      </c>
      <c r="G342" s="85">
        <f t="shared" si="9"/>
        <v>2.5910000000000004E-3</v>
      </c>
      <c r="I342" s="162"/>
      <c r="J342" s="114"/>
      <c r="K342" s="21"/>
      <c r="L342" s="21"/>
      <c r="M342" s="124"/>
    </row>
    <row r="343" spans="1:14" hidden="1" x14ac:dyDescent="0.25">
      <c r="A343" s="57" t="s">
        <v>876</v>
      </c>
      <c r="B343" s="27" t="s">
        <v>712</v>
      </c>
      <c r="C343" s="28" t="s">
        <v>109</v>
      </c>
      <c r="D343" s="9">
        <v>6</v>
      </c>
      <c r="E343" s="97">
        <v>4.4999999999999997E-3</v>
      </c>
      <c r="F343" s="85">
        <v>2.186E-3</v>
      </c>
      <c r="G343" s="85">
        <f t="shared" si="9"/>
        <v>2.3139999999999997E-3</v>
      </c>
      <c r="I343" s="162"/>
      <c r="J343" s="114"/>
      <c r="K343" s="21"/>
      <c r="L343" s="21"/>
      <c r="M343" s="124"/>
    </row>
    <row r="344" spans="1:14" hidden="1" x14ac:dyDescent="0.25">
      <c r="A344" s="57" t="s">
        <v>876</v>
      </c>
      <c r="B344" s="27" t="s">
        <v>713</v>
      </c>
      <c r="C344" s="28" t="s">
        <v>856</v>
      </c>
      <c r="D344" s="9">
        <v>6</v>
      </c>
      <c r="E344" s="97">
        <v>8.3000000000000001E-3</v>
      </c>
      <c r="F344" s="85">
        <v>7.9070000000000008E-3</v>
      </c>
      <c r="G344" s="85">
        <f t="shared" si="9"/>
        <v>3.9299999999999925E-4</v>
      </c>
      <c r="I344" s="162"/>
      <c r="J344" s="114"/>
      <c r="K344" s="21"/>
      <c r="L344" s="21"/>
      <c r="M344" s="113"/>
    </row>
    <row r="345" spans="1:14" hidden="1" x14ac:dyDescent="0.25">
      <c r="A345" s="57" t="s">
        <v>879</v>
      </c>
      <c r="B345" s="27" t="s">
        <v>714</v>
      </c>
      <c r="C345" s="31" t="s">
        <v>32</v>
      </c>
      <c r="D345" s="9">
        <v>7</v>
      </c>
      <c r="E345" s="98">
        <v>1E-3</v>
      </c>
      <c r="F345" s="85">
        <v>1.0449999999999999E-3</v>
      </c>
      <c r="G345" s="85">
        <f t="shared" si="9"/>
        <v>-4.4999999999999901E-5</v>
      </c>
      <c r="I345" s="162"/>
      <c r="J345" s="114"/>
      <c r="K345" s="21"/>
      <c r="L345" s="21"/>
      <c r="M345" s="113"/>
      <c r="N345" s="21"/>
    </row>
    <row r="346" spans="1:14" ht="22.5" hidden="1" x14ac:dyDescent="0.25">
      <c r="A346" s="57" t="s">
        <v>879</v>
      </c>
      <c r="B346" s="27" t="s">
        <v>715</v>
      </c>
      <c r="C346" s="28" t="s">
        <v>241</v>
      </c>
      <c r="D346" s="9">
        <v>6</v>
      </c>
      <c r="E346" s="98">
        <v>3.0000000000000001E-3</v>
      </c>
      <c r="F346" s="85">
        <v>1.8929999999999999E-3</v>
      </c>
      <c r="G346" s="85">
        <f t="shared" si="9"/>
        <v>1.1070000000000001E-3</v>
      </c>
      <c r="I346" s="162"/>
      <c r="J346" s="114"/>
      <c r="K346" s="21"/>
      <c r="L346" s="21"/>
      <c r="M346" s="113"/>
    </row>
    <row r="347" spans="1:14" ht="22.5" hidden="1" x14ac:dyDescent="0.25">
      <c r="A347" s="57" t="s">
        <v>879</v>
      </c>
      <c r="B347" s="27" t="s">
        <v>716</v>
      </c>
      <c r="C347" s="28" t="s">
        <v>249</v>
      </c>
      <c r="D347" s="9">
        <v>7</v>
      </c>
      <c r="E347" s="97">
        <v>1E-3</v>
      </c>
      <c r="F347" s="85">
        <v>8.34E-4</v>
      </c>
      <c r="G347" s="110">
        <f t="shared" si="9"/>
        <v>1.6600000000000002E-4</v>
      </c>
      <c r="H347" s="21"/>
      <c r="I347" s="162"/>
      <c r="J347" s="114"/>
      <c r="K347" s="21"/>
      <c r="M347" s="113"/>
    </row>
    <row r="348" spans="1:14" ht="22.5" x14ac:dyDescent="0.25">
      <c r="A348" s="57" t="s">
        <v>876</v>
      </c>
      <c r="B348" s="27" t="s">
        <v>717</v>
      </c>
      <c r="C348" s="28" t="s">
        <v>253</v>
      </c>
      <c r="D348" s="9">
        <v>8</v>
      </c>
      <c r="E348" s="97">
        <v>1.35E-2</v>
      </c>
      <c r="F348" s="85">
        <v>1.3023999999999999E-2</v>
      </c>
      <c r="G348" s="85">
        <f t="shared" si="9"/>
        <v>4.7600000000000073E-4</v>
      </c>
      <c r="I348" s="162"/>
      <c r="J348" s="114"/>
      <c r="K348" s="21"/>
      <c r="L348" s="21"/>
      <c r="M348" s="128"/>
    </row>
    <row r="349" spans="1:14" ht="22.5" hidden="1" x14ac:dyDescent="0.25">
      <c r="A349" s="57" t="s">
        <v>876</v>
      </c>
      <c r="B349" s="27" t="s">
        <v>718</v>
      </c>
      <c r="C349" s="28" t="s">
        <v>857</v>
      </c>
      <c r="D349" s="9">
        <v>6</v>
      </c>
      <c r="E349" s="97">
        <v>4.2000000000000006E-3</v>
      </c>
      <c r="F349" s="85">
        <v>2.7330000000000002E-3</v>
      </c>
      <c r="G349" s="85">
        <f t="shared" si="9"/>
        <v>1.4670000000000004E-3</v>
      </c>
      <c r="I349" s="162"/>
      <c r="J349" s="114"/>
      <c r="K349" s="21"/>
      <c r="L349" s="21"/>
      <c r="M349" s="122"/>
      <c r="N349" s="21"/>
    </row>
    <row r="350" spans="1:14" hidden="1" x14ac:dyDescent="0.25">
      <c r="A350" s="57" t="s">
        <v>876</v>
      </c>
      <c r="B350" s="27" t="s">
        <v>719</v>
      </c>
      <c r="C350" s="28" t="s">
        <v>858</v>
      </c>
      <c r="D350" s="9">
        <v>6</v>
      </c>
      <c r="E350" s="97">
        <v>4.2000000000000006E-3</v>
      </c>
      <c r="F350" s="85">
        <v>6.7809999999999997E-3</v>
      </c>
      <c r="G350" s="85">
        <f t="shared" si="9"/>
        <v>-2.5809999999999991E-3</v>
      </c>
      <c r="I350" s="166"/>
      <c r="J350" s="114"/>
      <c r="K350" s="21"/>
      <c r="L350" s="21"/>
      <c r="M350" s="122"/>
    </row>
    <row r="351" spans="1:14" hidden="1" x14ac:dyDescent="0.25">
      <c r="A351" s="57" t="s">
        <v>879</v>
      </c>
      <c r="B351" s="27" t="s">
        <v>720</v>
      </c>
      <c r="C351" s="28" t="s">
        <v>37</v>
      </c>
      <c r="D351" s="9">
        <v>6</v>
      </c>
      <c r="E351" s="97">
        <v>6.4999999999999997E-3</v>
      </c>
      <c r="F351" s="85">
        <v>4.581E-3</v>
      </c>
      <c r="G351" s="85">
        <f t="shared" si="9"/>
        <v>1.9189999999999997E-3</v>
      </c>
      <c r="I351" s="165"/>
      <c r="J351" s="114"/>
      <c r="K351" s="21"/>
      <c r="L351" s="21"/>
      <c r="M351" s="122"/>
    </row>
    <row r="352" spans="1:14" hidden="1" x14ac:dyDescent="0.25">
      <c r="A352" s="57" t="s">
        <v>879</v>
      </c>
      <c r="B352" s="27" t="s">
        <v>721</v>
      </c>
      <c r="C352" s="28" t="s">
        <v>31</v>
      </c>
      <c r="D352" s="9">
        <v>6</v>
      </c>
      <c r="E352" s="97">
        <v>2.2000000000000001E-3</v>
      </c>
      <c r="F352" s="85">
        <v>2.5310000000000003E-3</v>
      </c>
      <c r="G352" s="85">
        <f t="shared" si="9"/>
        <v>-3.3100000000000013E-4</v>
      </c>
      <c r="I352" s="162"/>
      <c r="J352" s="114"/>
      <c r="K352" s="21"/>
      <c r="L352" s="21"/>
      <c r="M352" s="123"/>
    </row>
    <row r="353" spans="1:14" hidden="1" x14ac:dyDescent="0.25">
      <c r="A353" s="57" t="s">
        <v>879</v>
      </c>
      <c r="B353" s="27" t="s">
        <v>722</v>
      </c>
      <c r="C353" s="28" t="s">
        <v>242</v>
      </c>
      <c r="D353" s="9">
        <v>6</v>
      </c>
      <c r="E353" s="97">
        <v>3.0000000000000001E-3</v>
      </c>
      <c r="F353" s="85">
        <v>2.7820000000000002E-3</v>
      </c>
      <c r="G353" s="85">
        <f t="shared" si="9"/>
        <v>2.1799999999999988E-4</v>
      </c>
      <c r="I353" s="162"/>
      <c r="J353" s="114"/>
      <c r="K353" s="21"/>
      <c r="L353" s="21"/>
      <c r="M353" s="122"/>
      <c r="N353" s="21"/>
    </row>
    <row r="354" spans="1:14" hidden="1" x14ac:dyDescent="0.25">
      <c r="A354" s="57" t="s">
        <v>876</v>
      </c>
      <c r="B354" s="27" t="s">
        <v>723</v>
      </c>
      <c r="C354" s="28" t="s">
        <v>138</v>
      </c>
      <c r="D354" s="9">
        <v>6</v>
      </c>
      <c r="E354" s="97">
        <v>2E-3</v>
      </c>
      <c r="F354" s="85">
        <v>3.3700000000000001E-4</v>
      </c>
      <c r="G354" s="85">
        <f t="shared" si="9"/>
        <v>1.663E-3</v>
      </c>
      <c r="I354" s="162"/>
      <c r="J354" s="114"/>
      <c r="K354" s="21"/>
      <c r="L354" s="21"/>
      <c r="M354" s="123"/>
      <c r="N354" s="21"/>
    </row>
    <row r="355" spans="1:14" hidden="1" x14ac:dyDescent="0.25">
      <c r="A355" s="57" t="s">
        <v>876</v>
      </c>
      <c r="B355" s="27" t="s">
        <v>724</v>
      </c>
      <c r="C355" s="28" t="s">
        <v>142</v>
      </c>
      <c r="D355" s="9">
        <v>6</v>
      </c>
      <c r="E355" s="98">
        <v>5.9000000000000007E-3</v>
      </c>
      <c r="F355" s="85">
        <v>7.0590000000000002E-3</v>
      </c>
      <c r="G355" s="85">
        <f t="shared" si="9"/>
        <v>-1.1589999999999994E-3</v>
      </c>
      <c r="I355" s="162"/>
      <c r="J355" s="114"/>
      <c r="K355" s="21"/>
      <c r="L355" s="21"/>
      <c r="M355" s="126"/>
    </row>
    <row r="356" spans="1:14" hidden="1" x14ac:dyDescent="0.25">
      <c r="A356" s="57" t="s">
        <v>876</v>
      </c>
      <c r="B356" s="27" t="s">
        <v>725</v>
      </c>
      <c r="C356" s="27" t="s">
        <v>275</v>
      </c>
      <c r="D356" s="9">
        <v>7</v>
      </c>
      <c r="E356" s="98">
        <v>5.9999999999999995E-4</v>
      </c>
      <c r="F356" s="85">
        <v>5.5200000000000008E-4</v>
      </c>
      <c r="G356" s="85">
        <f t="shared" si="9"/>
        <v>4.7999999999999866E-5</v>
      </c>
      <c r="I356" s="165"/>
      <c r="J356" s="114"/>
      <c r="K356" s="21"/>
      <c r="L356" s="21"/>
      <c r="M356" s="113"/>
      <c r="N356" s="21"/>
    </row>
    <row r="357" spans="1:14" hidden="1" x14ac:dyDescent="0.25">
      <c r="A357" s="57" t="s">
        <v>876</v>
      </c>
      <c r="B357" s="27" t="s">
        <v>726</v>
      </c>
      <c r="C357" s="27" t="s">
        <v>275</v>
      </c>
      <c r="D357" s="9">
        <v>7</v>
      </c>
      <c r="E357" s="97">
        <v>6.9999999999999999E-4</v>
      </c>
      <c r="F357" s="85">
        <v>5.8799999999999998E-4</v>
      </c>
      <c r="G357" s="85">
        <f t="shared" si="9"/>
        <v>1.1200000000000001E-4</v>
      </c>
      <c r="I357" s="162"/>
      <c r="J357" s="114"/>
      <c r="K357" s="21"/>
      <c r="L357" s="21"/>
      <c r="M357" s="113"/>
      <c r="N357" s="21"/>
    </row>
    <row r="358" spans="1:14" ht="23.25" hidden="1" x14ac:dyDescent="0.25">
      <c r="A358" s="66" t="s">
        <v>879</v>
      </c>
      <c r="B358" s="67" t="s">
        <v>727</v>
      </c>
      <c r="C358" s="67" t="s">
        <v>233</v>
      </c>
      <c r="D358" s="9">
        <v>6</v>
      </c>
      <c r="E358" s="97">
        <v>1.5E-3</v>
      </c>
      <c r="F358" s="85">
        <v>1.3929999999999999E-3</v>
      </c>
      <c r="G358" s="85">
        <f t="shared" si="9"/>
        <v>1.0700000000000011E-4</v>
      </c>
      <c r="I358" s="162"/>
      <c r="J358" s="114"/>
      <c r="K358" s="21"/>
      <c r="L358" s="21"/>
      <c r="M358" s="126"/>
    </row>
    <row r="359" spans="1:14" hidden="1" x14ac:dyDescent="0.25">
      <c r="A359" s="66" t="s">
        <v>879</v>
      </c>
      <c r="B359" s="67" t="s">
        <v>38</v>
      </c>
      <c r="C359" s="67" t="s">
        <v>39</v>
      </c>
      <c r="D359" s="9">
        <v>7</v>
      </c>
      <c r="E359" s="97">
        <v>1.1000000000000001E-3</v>
      </c>
      <c r="F359" s="85">
        <v>1.8340000000000001E-3</v>
      </c>
      <c r="G359" s="85">
        <f t="shared" si="9"/>
        <v>-7.3400000000000006E-4</v>
      </c>
      <c r="I359" s="162"/>
      <c r="J359" s="114"/>
      <c r="K359" s="21"/>
      <c r="L359" s="21"/>
      <c r="M359" s="113"/>
    </row>
    <row r="360" spans="1:14" ht="23.25" hidden="1" x14ac:dyDescent="0.25">
      <c r="A360" s="66" t="s">
        <v>875</v>
      </c>
      <c r="B360" s="67" t="s">
        <v>185</v>
      </c>
      <c r="C360" s="67" t="s">
        <v>246</v>
      </c>
      <c r="D360" s="9">
        <v>7</v>
      </c>
      <c r="E360" s="97">
        <v>5.9999999999999995E-4</v>
      </c>
      <c r="F360" s="85">
        <v>7.0299999999999996E-4</v>
      </c>
      <c r="G360" s="85">
        <f t="shared" si="9"/>
        <v>-1.0300000000000001E-4</v>
      </c>
      <c r="I360" s="162"/>
      <c r="J360" s="114"/>
      <c r="K360" s="21"/>
      <c r="L360" s="21"/>
      <c r="M360" s="126"/>
    </row>
    <row r="361" spans="1:14" ht="23.25" hidden="1" x14ac:dyDescent="0.25">
      <c r="A361" s="66" t="s">
        <v>875</v>
      </c>
      <c r="B361" s="67" t="s">
        <v>728</v>
      </c>
      <c r="C361" s="67" t="s">
        <v>91</v>
      </c>
      <c r="D361" s="9">
        <v>7</v>
      </c>
      <c r="E361" s="97">
        <v>8.0000000000000004E-4</v>
      </c>
      <c r="F361" s="85">
        <v>6.4400000000000004E-4</v>
      </c>
      <c r="G361" s="85">
        <f t="shared" si="9"/>
        <v>1.56E-4</v>
      </c>
      <c r="I361" s="162"/>
      <c r="J361" s="114"/>
      <c r="K361" s="21"/>
      <c r="L361" s="21"/>
      <c r="M361" s="113"/>
    </row>
    <row r="362" spans="1:14" ht="23.25" hidden="1" x14ac:dyDescent="0.25">
      <c r="A362" s="66" t="s">
        <v>879</v>
      </c>
      <c r="B362" s="67" t="s">
        <v>729</v>
      </c>
      <c r="C362" s="67" t="s">
        <v>238</v>
      </c>
      <c r="D362" s="9">
        <v>7</v>
      </c>
      <c r="E362" s="97">
        <v>7.8100000000000001E-4</v>
      </c>
      <c r="F362" s="85">
        <v>1.0129999999999998E-3</v>
      </c>
      <c r="G362" s="85">
        <f t="shared" si="9"/>
        <v>-2.3199999999999978E-4</v>
      </c>
      <c r="I362" s="162"/>
      <c r="J362" s="114"/>
      <c r="K362" s="21"/>
      <c r="L362" s="21"/>
      <c r="M362" s="113"/>
      <c r="N362" s="21"/>
    </row>
    <row r="363" spans="1:14" hidden="1" x14ac:dyDescent="0.25">
      <c r="A363" s="74" t="s">
        <v>879</v>
      </c>
      <c r="B363" s="76" t="s">
        <v>730</v>
      </c>
      <c r="C363" s="76" t="s">
        <v>859</v>
      </c>
      <c r="D363" s="9">
        <v>7</v>
      </c>
      <c r="E363" s="97">
        <v>6.9999999999999999E-4</v>
      </c>
      <c r="F363" s="85">
        <v>3.5999999999999997E-4</v>
      </c>
      <c r="G363" s="85">
        <f t="shared" si="9"/>
        <v>3.4000000000000002E-4</v>
      </c>
      <c r="I363" s="162"/>
      <c r="J363" s="114"/>
      <c r="K363" s="21"/>
      <c r="L363" s="21"/>
      <c r="M363" s="113"/>
      <c r="N363" s="21"/>
    </row>
    <row r="364" spans="1:14" ht="23.25" hidden="1" x14ac:dyDescent="0.25">
      <c r="A364" s="75" t="s">
        <v>879</v>
      </c>
      <c r="B364" s="72" t="s">
        <v>731</v>
      </c>
      <c r="C364" s="72" t="s">
        <v>860</v>
      </c>
      <c r="D364" s="9">
        <v>7</v>
      </c>
      <c r="E364" s="97">
        <v>2.6000000000000003E-4</v>
      </c>
      <c r="F364" s="85">
        <v>3.4599999999999995E-4</v>
      </c>
      <c r="G364" s="85">
        <f t="shared" si="9"/>
        <v>-8.5999999999999922E-5</v>
      </c>
      <c r="I364" s="162"/>
      <c r="J364" s="114"/>
      <c r="K364" s="21"/>
      <c r="L364" s="21"/>
      <c r="M364" s="113"/>
      <c r="N364" s="21"/>
    </row>
    <row r="365" spans="1:14" ht="34.5" x14ac:dyDescent="0.25">
      <c r="A365" s="75" t="s">
        <v>875</v>
      </c>
      <c r="B365" s="72" t="s">
        <v>732</v>
      </c>
      <c r="C365" s="72" t="s">
        <v>79</v>
      </c>
      <c r="D365" s="9">
        <v>8</v>
      </c>
      <c r="E365" s="98">
        <v>1.5E-3</v>
      </c>
      <c r="F365" s="85">
        <v>4.0500000000000003E-4</v>
      </c>
      <c r="G365" s="85">
        <f t="shared" si="9"/>
        <v>1.0950000000000001E-3</v>
      </c>
      <c r="I365" s="162"/>
      <c r="J365" s="114"/>
      <c r="K365" s="21"/>
      <c r="L365" s="21"/>
      <c r="M365" s="113"/>
      <c r="N365" s="21"/>
    </row>
    <row r="366" spans="1:14" ht="34.5" hidden="1" x14ac:dyDescent="0.25">
      <c r="A366" s="75" t="s">
        <v>875</v>
      </c>
      <c r="B366" s="72" t="s">
        <v>733</v>
      </c>
      <c r="C366" s="72" t="s">
        <v>861</v>
      </c>
      <c r="D366" s="9">
        <v>7</v>
      </c>
      <c r="E366" s="98">
        <v>5.0000000000000001E-4</v>
      </c>
      <c r="F366" s="85">
        <v>1.194E-3</v>
      </c>
      <c r="G366" s="85">
        <f t="shared" si="9"/>
        <v>-6.9399999999999996E-4</v>
      </c>
      <c r="I366" s="162"/>
      <c r="J366" s="114"/>
      <c r="K366" s="21"/>
      <c r="L366" s="21"/>
      <c r="M366" s="113"/>
      <c r="N366" s="21"/>
    </row>
    <row r="367" spans="1:14" ht="34.5" hidden="1" x14ac:dyDescent="0.25">
      <c r="A367" s="75" t="s">
        <v>875</v>
      </c>
      <c r="B367" s="72" t="s">
        <v>734</v>
      </c>
      <c r="C367" s="72" t="s">
        <v>861</v>
      </c>
      <c r="D367" s="9">
        <v>7</v>
      </c>
      <c r="E367" s="97">
        <v>1E-3</v>
      </c>
      <c r="F367" s="85">
        <v>5.8900000000000001E-4</v>
      </c>
      <c r="G367" s="85">
        <f t="shared" si="9"/>
        <v>4.1100000000000002E-4</v>
      </c>
      <c r="I367" s="162"/>
      <c r="J367" s="114"/>
      <c r="K367" s="21"/>
      <c r="L367" s="21"/>
      <c r="M367" s="113"/>
      <c r="N367" s="21"/>
    </row>
    <row r="368" spans="1:14" ht="23.25" hidden="1" x14ac:dyDescent="0.25">
      <c r="A368" s="75" t="s">
        <v>879</v>
      </c>
      <c r="B368" s="72" t="s">
        <v>34</v>
      </c>
      <c r="C368" s="72" t="s">
        <v>862</v>
      </c>
      <c r="D368" s="9">
        <v>7</v>
      </c>
      <c r="E368" s="97">
        <v>5.9999999999999995E-4</v>
      </c>
      <c r="F368" s="85">
        <v>5.0100000000000003E-4</v>
      </c>
      <c r="G368" s="85">
        <f t="shared" si="9"/>
        <v>9.8999999999999913E-5</v>
      </c>
      <c r="I368" s="162"/>
      <c r="J368" s="114"/>
      <c r="K368" s="21"/>
      <c r="L368" s="21"/>
      <c r="M368" s="113"/>
      <c r="N368" s="21"/>
    </row>
    <row r="369" spans="1:14" ht="23.25" hidden="1" x14ac:dyDescent="0.25">
      <c r="A369" s="75" t="s">
        <v>879</v>
      </c>
      <c r="B369" s="72" t="s">
        <v>735</v>
      </c>
      <c r="C369" s="72" t="s">
        <v>33</v>
      </c>
      <c r="D369" s="9">
        <v>7</v>
      </c>
      <c r="E369" s="97">
        <v>8.0000000000000004E-4</v>
      </c>
      <c r="F369" s="85">
        <v>8.1999999999999998E-4</v>
      </c>
      <c r="G369" s="85">
        <f t="shared" si="9"/>
        <v>-1.9999999999999944E-5</v>
      </c>
      <c r="I369" s="162"/>
      <c r="J369" s="114"/>
      <c r="K369" s="21"/>
      <c r="L369" s="21"/>
      <c r="M369" s="113"/>
    </row>
    <row r="370" spans="1:14" ht="23.25" hidden="1" x14ac:dyDescent="0.25">
      <c r="A370" s="75" t="s">
        <v>876</v>
      </c>
      <c r="B370" s="72" t="s">
        <v>736</v>
      </c>
      <c r="C370" s="72" t="s">
        <v>863</v>
      </c>
      <c r="D370" s="9">
        <v>6</v>
      </c>
      <c r="E370" s="97">
        <v>1.268E-2</v>
      </c>
      <c r="F370" s="85">
        <v>4.5709999999999995E-3</v>
      </c>
      <c r="G370" s="85">
        <f t="shared" si="9"/>
        <v>8.1090000000000016E-3</v>
      </c>
      <c r="I370" s="162"/>
      <c r="J370" s="114"/>
      <c r="K370" s="21"/>
      <c r="L370" s="21"/>
      <c r="M370" s="113"/>
    </row>
    <row r="371" spans="1:14" ht="23.25" hidden="1" x14ac:dyDescent="0.25">
      <c r="A371" s="75" t="s">
        <v>876</v>
      </c>
      <c r="B371" s="72" t="s">
        <v>737</v>
      </c>
      <c r="C371" s="72" t="s">
        <v>217</v>
      </c>
      <c r="D371" s="9">
        <v>6</v>
      </c>
      <c r="E371" s="97">
        <v>2.3999999999999998E-3</v>
      </c>
      <c r="F371" s="85">
        <v>2.7620000000000001E-3</v>
      </c>
      <c r="G371" s="110">
        <f t="shared" si="9"/>
        <v>-3.6200000000000034E-4</v>
      </c>
      <c r="H371" s="21"/>
      <c r="I371" s="162"/>
      <c r="J371" s="114"/>
      <c r="K371" s="102"/>
      <c r="L371" s="86"/>
      <c r="M371" s="102"/>
      <c r="N371" s="86"/>
    </row>
    <row r="372" spans="1:14" hidden="1" x14ac:dyDescent="0.25">
      <c r="A372" s="75" t="s">
        <v>876</v>
      </c>
      <c r="B372" s="72" t="s">
        <v>199</v>
      </c>
      <c r="C372" s="72" t="s">
        <v>272</v>
      </c>
      <c r="D372" s="9">
        <v>6</v>
      </c>
      <c r="E372" s="97">
        <v>1.2999999999999999E-2</v>
      </c>
      <c r="F372" s="85">
        <v>1.5848000000000001E-2</v>
      </c>
      <c r="G372" s="85">
        <f t="shared" ref="G372:G384" si="10">E372-F372</f>
        <v>-2.8480000000000016E-3</v>
      </c>
      <c r="I372" s="162"/>
      <c r="J372" s="114"/>
      <c r="K372" s="102"/>
      <c r="L372" s="102"/>
      <c r="M372" s="102"/>
      <c r="N372" s="102"/>
    </row>
    <row r="373" spans="1:14" hidden="1" x14ac:dyDescent="0.25">
      <c r="A373" s="104" t="s">
        <v>875</v>
      </c>
      <c r="B373" s="87" t="s">
        <v>738</v>
      </c>
      <c r="C373" s="87" t="s">
        <v>864</v>
      </c>
      <c r="D373" s="9">
        <v>6</v>
      </c>
      <c r="E373" s="97">
        <v>2E-3</v>
      </c>
      <c r="F373" s="85">
        <v>1.7658E-2</v>
      </c>
      <c r="G373" s="85">
        <f t="shared" si="10"/>
        <v>-1.5657999999999998E-2</v>
      </c>
      <c r="I373" s="162"/>
      <c r="J373" s="114"/>
      <c r="K373" s="102"/>
      <c r="L373" s="102"/>
      <c r="M373" s="102"/>
      <c r="N373" s="102"/>
    </row>
    <row r="374" spans="1:14" ht="22.5" hidden="1" x14ac:dyDescent="0.25">
      <c r="A374" s="104" t="s">
        <v>875</v>
      </c>
      <c r="B374" s="87" t="s">
        <v>739</v>
      </c>
      <c r="C374" s="87" t="s">
        <v>865</v>
      </c>
      <c r="D374" s="9">
        <v>6</v>
      </c>
      <c r="E374" s="97">
        <v>0.01</v>
      </c>
      <c r="F374" s="85">
        <v>1.0082000000000001E-2</v>
      </c>
      <c r="G374" s="85">
        <f t="shared" si="10"/>
        <v>-8.2000000000000475E-5</v>
      </c>
      <c r="I374" s="162"/>
      <c r="J374" s="114"/>
      <c r="K374" s="102"/>
      <c r="L374" s="102"/>
      <c r="M374" s="102"/>
      <c r="N374" s="102"/>
    </row>
    <row r="375" spans="1:14" ht="33.75" hidden="1" x14ac:dyDescent="0.25">
      <c r="A375" s="104" t="s">
        <v>879</v>
      </c>
      <c r="B375" s="87" t="s">
        <v>740</v>
      </c>
      <c r="C375" s="87" t="s">
        <v>866</v>
      </c>
      <c r="D375" s="9">
        <v>6</v>
      </c>
      <c r="E375" s="98">
        <v>2E-3</v>
      </c>
      <c r="F375" s="85">
        <v>1.312E-3</v>
      </c>
      <c r="G375" s="85">
        <f t="shared" si="10"/>
        <v>6.8800000000000003E-4</v>
      </c>
      <c r="I375" s="162"/>
      <c r="J375" s="114"/>
      <c r="K375" s="102"/>
      <c r="L375" s="102"/>
      <c r="M375" s="102"/>
      <c r="N375" s="102"/>
    </row>
    <row r="376" spans="1:14" hidden="1" x14ac:dyDescent="0.25">
      <c r="A376" s="104" t="s">
        <v>876</v>
      </c>
      <c r="B376" s="88" t="s">
        <v>741</v>
      </c>
      <c r="C376" s="87" t="s">
        <v>279</v>
      </c>
      <c r="D376" s="9">
        <v>6</v>
      </c>
      <c r="E376" s="98">
        <v>3.0999999999999999E-3</v>
      </c>
      <c r="F376" s="85">
        <v>2.2589999999999997E-3</v>
      </c>
      <c r="G376" s="85">
        <f t="shared" si="10"/>
        <v>8.4100000000000017E-4</v>
      </c>
      <c r="I376" s="162"/>
      <c r="J376" s="114"/>
      <c r="K376" s="102"/>
      <c r="L376" s="102"/>
      <c r="M376" s="102"/>
      <c r="N376" s="102"/>
    </row>
    <row r="377" spans="1:14" ht="22.5" hidden="1" x14ac:dyDescent="0.25">
      <c r="A377" s="104" t="s">
        <v>879</v>
      </c>
      <c r="B377" s="87" t="s">
        <v>742</v>
      </c>
      <c r="C377" s="87" t="s">
        <v>281</v>
      </c>
      <c r="D377" s="9">
        <v>7</v>
      </c>
      <c r="E377" s="97">
        <v>2E-3</v>
      </c>
      <c r="F377" s="85">
        <v>7.9100000000000004E-4</v>
      </c>
      <c r="G377" s="85">
        <f t="shared" si="10"/>
        <v>1.209E-3</v>
      </c>
      <c r="I377" s="162"/>
      <c r="J377" s="114"/>
      <c r="K377" s="102"/>
      <c r="L377" s="102"/>
      <c r="M377" s="102"/>
      <c r="N377" s="86"/>
    </row>
    <row r="378" spans="1:14" ht="22.5" hidden="1" x14ac:dyDescent="0.25">
      <c r="A378" s="104" t="s">
        <v>876</v>
      </c>
      <c r="B378" s="87" t="s">
        <v>743</v>
      </c>
      <c r="C378" s="87" t="s">
        <v>222</v>
      </c>
      <c r="D378" s="9">
        <v>6</v>
      </c>
      <c r="E378" s="97">
        <v>6.0000000000000001E-3</v>
      </c>
      <c r="F378" s="85">
        <v>1.0704999999999999E-2</v>
      </c>
      <c r="G378" s="85">
        <f t="shared" si="10"/>
        <v>-4.7049999999999991E-3</v>
      </c>
      <c r="I378" s="162"/>
      <c r="J378" s="114"/>
      <c r="K378" s="102"/>
      <c r="L378" s="102"/>
      <c r="M378" s="102"/>
      <c r="N378" s="86"/>
    </row>
    <row r="379" spans="1:14" ht="22.5" hidden="1" x14ac:dyDescent="0.25">
      <c r="A379" s="104" t="s">
        <v>875</v>
      </c>
      <c r="B379" s="87" t="s">
        <v>744</v>
      </c>
      <c r="C379" s="87" t="s">
        <v>98</v>
      </c>
      <c r="D379" s="9">
        <v>6</v>
      </c>
      <c r="E379" s="97">
        <v>5.5500000000000002E-3</v>
      </c>
      <c r="F379" s="85">
        <v>7.0699999999999995E-4</v>
      </c>
      <c r="G379" s="85">
        <f t="shared" si="10"/>
        <v>4.8430000000000001E-3</v>
      </c>
      <c r="I379" s="162"/>
      <c r="J379" s="114"/>
      <c r="K379" s="102"/>
      <c r="L379" s="102"/>
      <c r="M379" s="102"/>
      <c r="N379" s="86"/>
    </row>
    <row r="380" spans="1:14" ht="22.5" x14ac:dyDescent="0.25">
      <c r="A380" s="104" t="s">
        <v>876</v>
      </c>
      <c r="B380" s="87" t="s">
        <v>745</v>
      </c>
      <c r="C380" s="87" t="s">
        <v>867</v>
      </c>
      <c r="D380" s="9">
        <v>8</v>
      </c>
      <c r="E380" s="97">
        <v>4.7999999999999996E-3</v>
      </c>
      <c r="F380" s="85">
        <v>1.7340000000000001E-3</v>
      </c>
      <c r="G380" s="85">
        <f t="shared" si="10"/>
        <v>3.0659999999999993E-3</v>
      </c>
      <c r="I380" s="162"/>
      <c r="J380" s="114"/>
      <c r="K380" s="102"/>
      <c r="L380" s="102"/>
      <c r="M380" s="102"/>
      <c r="N380" s="102"/>
    </row>
    <row r="381" spans="1:14" ht="22.5" hidden="1" x14ac:dyDescent="0.25">
      <c r="A381" s="104" t="s">
        <v>875</v>
      </c>
      <c r="B381" s="87" t="s">
        <v>746</v>
      </c>
      <c r="C381" s="87" t="s">
        <v>868</v>
      </c>
      <c r="D381" s="9">
        <v>7</v>
      </c>
      <c r="E381" s="97">
        <v>1.1999999999999999E-3</v>
      </c>
      <c r="F381" s="85">
        <v>1.397E-3</v>
      </c>
      <c r="G381" s="85">
        <f t="shared" si="10"/>
        <v>-1.9700000000000013E-4</v>
      </c>
      <c r="I381" s="162"/>
      <c r="J381" s="114"/>
      <c r="K381" s="102"/>
      <c r="L381" s="102"/>
      <c r="M381" s="102"/>
      <c r="N381" s="102"/>
    </row>
    <row r="382" spans="1:14" hidden="1" x14ac:dyDescent="0.25">
      <c r="A382" s="104" t="s">
        <v>875</v>
      </c>
      <c r="B382" s="87" t="s">
        <v>747</v>
      </c>
      <c r="C382" s="87" t="s">
        <v>869</v>
      </c>
      <c r="D382" s="9">
        <v>6</v>
      </c>
      <c r="E382" s="97">
        <v>1.6999999999999999E-3</v>
      </c>
      <c r="F382" s="85">
        <v>2.0579999999999999E-3</v>
      </c>
      <c r="G382" s="85">
        <f t="shared" si="10"/>
        <v>-3.5800000000000003E-4</v>
      </c>
      <c r="I382" s="162"/>
      <c r="J382" s="114"/>
      <c r="K382" s="102"/>
      <c r="L382" s="102"/>
      <c r="M382" s="102"/>
      <c r="N382" s="86"/>
    </row>
    <row r="383" spans="1:14" hidden="1" x14ac:dyDescent="0.25">
      <c r="A383" s="104" t="s">
        <v>876</v>
      </c>
      <c r="B383" s="87" t="s">
        <v>748</v>
      </c>
      <c r="C383" s="87" t="s">
        <v>141</v>
      </c>
      <c r="D383" s="9">
        <v>6</v>
      </c>
      <c r="E383" s="97">
        <v>3.3E-3</v>
      </c>
      <c r="F383" s="85">
        <v>3.9119999999999997E-3</v>
      </c>
      <c r="G383" s="85">
        <f t="shared" si="10"/>
        <v>-6.119999999999997E-4</v>
      </c>
      <c r="I383" s="162"/>
      <c r="J383" s="114"/>
      <c r="K383" s="102"/>
      <c r="L383" s="102"/>
      <c r="M383" s="102"/>
      <c r="N383" s="86"/>
    </row>
    <row r="384" spans="1:14" ht="45" hidden="1" x14ac:dyDescent="0.25">
      <c r="A384" s="103" t="s">
        <v>876</v>
      </c>
      <c r="B384" s="88" t="s">
        <v>186</v>
      </c>
      <c r="C384" s="88" t="s">
        <v>870</v>
      </c>
      <c r="D384" s="9">
        <v>6</v>
      </c>
      <c r="E384" s="97">
        <v>1.5E-3</v>
      </c>
      <c r="F384" s="85">
        <v>5.9999999999999995E-4</v>
      </c>
      <c r="G384" s="85">
        <f t="shared" si="10"/>
        <v>9.0000000000000008E-4</v>
      </c>
      <c r="I384" s="162"/>
      <c r="J384" s="114"/>
      <c r="K384" s="102"/>
      <c r="L384" s="102"/>
      <c r="M384" s="102"/>
      <c r="N384" s="86"/>
    </row>
    <row r="385" spans="1:14" ht="45" hidden="1" x14ac:dyDescent="0.25">
      <c r="A385" s="103" t="s">
        <v>879</v>
      </c>
      <c r="B385" s="88" t="s">
        <v>749</v>
      </c>
      <c r="C385" s="88" t="s">
        <v>871</v>
      </c>
      <c r="D385" s="9">
        <v>6</v>
      </c>
      <c r="E385" s="98">
        <v>7.7999999999999996E-3</v>
      </c>
      <c r="F385" s="85">
        <v>4.267E-3</v>
      </c>
      <c r="G385" s="85">
        <f t="shared" ref="G385:G398" si="11">E385-F385</f>
        <v>3.5329999999999997E-3</v>
      </c>
      <c r="I385" s="162"/>
      <c r="J385" s="114"/>
      <c r="K385" s="21"/>
      <c r="L385" s="21"/>
      <c r="M385" s="21"/>
    </row>
    <row r="386" spans="1:14" hidden="1" x14ac:dyDescent="0.25">
      <c r="A386" s="103" t="s">
        <v>876</v>
      </c>
      <c r="B386" s="88" t="s">
        <v>155</v>
      </c>
      <c r="C386" s="88" t="s">
        <v>156</v>
      </c>
      <c r="D386" s="9">
        <v>7</v>
      </c>
      <c r="E386" s="98">
        <v>6.9999999999999999E-4</v>
      </c>
      <c r="F386" s="85">
        <v>2.2000000000000001E-4</v>
      </c>
      <c r="G386" s="85">
        <f t="shared" si="11"/>
        <v>4.7999999999999996E-4</v>
      </c>
      <c r="I386" s="162"/>
      <c r="J386" s="114"/>
      <c r="K386" s="21"/>
      <c r="L386" s="21"/>
      <c r="M386" s="21"/>
      <c r="N386" s="21"/>
    </row>
    <row r="387" spans="1:14" x14ac:dyDescent="0.25">
      <c r="A387" s="103" t="s">
        <v>880</v>
      </c>
      <c r="B387" s="88" t="s">
        <v>24</v>
      </c>
      <c r="C387" s="88" t="s">
        <v>872</v>
      </c>
      <c r="D387" s="9">
        <v>8</v>
      </c>
      <c r="E387" s="97">
        <v>3.3999999999999998E-3</v>
      </c>
      <c r="F387" s="85">
        <v>1.3450000000000001E-3</v>
      </c>
      <c r="G387" s="85">
        <f t="shared" si="11"/>
        <v>2.0549999999999995E-3</v>
      </c>
      <c r="I387" s="162"/>
      <c r="J387" s="114"/>
      <c r="K387" s="21"/>
      <c r="L387" s="21"/>
      <c r="M387" s="21"/>
    </row>
    <row r="388" spans="1:14" ht="22.5" hidden="1" x14ac:dyDescent="0.25">
      <c r="A388" s="103" t="s">
        <v>876</v>
      </c>
      <c r="B388" s="88" t="s">
        <v>208</v>
      </c>
      <c r="C388" s="88" t="s">
        <v>290</v>
      </c>
      <c r="D388" s="9">
        <v>6</v>
      </c>
      <c r="E388" s="97">
        <v>9.5379999999999996E-3</v>
      </c>
      <c r="F388" s="85">
        <v>2.9009999999999999E-3</v>
      </c>
      <c r="G388" s="85">
        <f t="shared" si="11"/>
        <v>6.6369999999999997E-3</v>
      </c>
      <c r="I388" s="162"/>
      <c r="J388" s="114"/>
      <c r="K388" s="21"/>
      <c r="L388" s="21"/>
      <c r="M388" s="21"/>
    </row>
    <row r="389" spans="1:14" hidden="1" x14ac:dyDescent="0.25">
      <c r="A389" s="103" t="s">
        <v>876</v>
      </c>
      <c r="B389" s="88" t="s">
        <v>158</v>
      </c>
      <c r="C389" s="88" t="s">
        <v>159</v>
      </c>
      <c r="D389" s="9">
        <v>7</v>
      </c>
      <c r="E389" s="97">
        <v>5.6999999999999998E-4</v>
      </c>
      <c r="F389" s="85">
        <v>5.8999999999999992E-4</v>
      </c>
      <c r="G389" s="85">
        <f t="shared" si="11"/>
        <v>-1.9999999999999944E-5</v>
      </c>
      <c r="I389" s="162"/>
      <c r="J389" s="114"/>
      <c r="K389" s="21"/>
      <c r="L389" s="21"/>
      <c r="M389" s="21"/>
    </row>
    <row r="390" spans="1:14" hidden="1" x14ac:dyDescent="0.25">
      <c r="A390" s="103" t="s">
        <v>879</v>
      </c>
      <c r="B390" s="88" t="s">
        <v>296</v>
      </c>
      <c r="C390" s="88" t="s">
        <v>306</v>
      </c>
      <c r="D390" s="9">
        <v>7</v>
      </c>
      <c r="E390" s="97">
        <v>1.5E-3</v>
      </c>
      <c r="F390" s="85">
        <v>7.5699999999999997E-4</v>
      </c>
      <c r="G390" s="85">
        <f t="shared" si="11"/>
        <v>7.4300000000000006E-4</v>
      </c>
      <c r="I390" s="170"/>
      <c r="J390" s="114"/>
      <c r="K390" s="21"/>
      <c r="L390" s="21"/>
      <c r="M390" s="21"/>
    </row>
    <row r="391" spans="1:14" ht="22.5" x14ac:dyDescent="0.25">
      <c r="A391" s="103" t="s">
        <v>879</v>
      </c>
      <c r="B391" s="88" t="s">
        <v>299</v>
      </c>
      <c r="C391" s="88" t="s">
        <v>309</v>
      </c>
      <c r="D391" s="9">
        <v>8</v>
      </c>
      <c r="E391" s="97">
        <v>1E-3</v>
      </c>
      <c r="F391" s="85">
        <v>7.1999999999999994E-4</v>
      </c>
      <c r="G391" s="85">
        <f t="shared" si="11"/>
        <v>2.8000000000000008E-4</v>
      </c>
      <c r="I391" s="170"/>
      <c r="J391" s="114"/>
      <c r="K391" s="21"/>
      <c r="L391" s="21"/>
      <c r="M391" s="21"/>
      <c r="N391" s="21"/>
    </row>
    <row r="392" spans="1:14" ht="22.5" hidden="1" x14ac:dyDescent="0.25">
      <c r="A392" s="103" t="s">
        <v>879</v>
      </c>
      <c r="B392" s="88" t="s">
        <v>300</v>
      </c>
      <c r="C392" s="88" t="s">
        <v>310</v>
      </c>
      <c r="D392" s="9">
        <v>6</v>
      </c>
      <c r="E392" s="97">
        <v>4.4999999999999997E-3</v>
      </c>
      <c r="F392" s="85">
        <v>2.4109999999999999E-3</v>
      </c>
      <c r="G392" s="85">
        <f t="shared" si="11"/>
        <v>2.0889999999999997E-3</v>
      </c>
      <c r="I392" s="161"/>
      <c r="J392" s="114"/>
      <c r="K392" s="21"/>
      <c r="L392" s="21"/>
      <c r="M392" s="21"/>
    </row>
    <row r="393" spans="1:14" ht="22.5" hidden="1" x14ac:dyDescent="0.25">
      <c r="A393" s="103" t="s">
        <v>879</v>
      </c>
      <c r="B393" s="88" t="s">
        <v>750</v>
      </c>
      <c r="C393" s="88" t="s">
        <v>342</v>
      </c>
      <c r="D393" s="9">
        <v>7</v>
      </c>
      <c r="E393" s="97">
        <v>1E-3</v>
      </c>
      <c r="F393" s="85">
        <v>9.7099999999999997E-4</v>
      </c>
      <c r="G393" s="85">
        <f t="shared" si="11"/>
        <v>2.9000000000000054E-5</v>
      </c>
      <c r="I393" s="162"/>
      <c r="J393" s="114"/>
      <c r="K393" s="21"/>
      <c r="L393" s="21"/>
      <c r="M393" s="21"/>
    </row>
    <row r="394" spans="1:14" ht="22.5" hidden="1" x14ac:dyDescent="0.25">
      <c r="A394" s="103" t="s">
        <v>880</v>
      </c>
      <c r="B394" s="88" t="s">
        <v>334</v>
      </c>
      <c r="C394" s="88" t="s">
        <v>340</v>
      </c>
      <c r="D394" s="9">
        <v>6</v>
      </c>
      <c r="E394" s="97">
        <v>6.0000000000000001E-3</v>
      </c>
      <c r="F394" s="85">
        <v>2.64E-3</v>
      </c>
      <c r="G394" s="85">
        <f t="shared" si="11"/>
        <v>3.3600000000000001E-3</v>
      </c>
      <c r="I394" s="171"/>
      <c r="J394" s="114"/>
      <c r="K394" s="21"/>
      <c r="L394" s="21"/>
      <c r="M394" s="21"/>
    </row>
    <row r="395" spans="1:14" ht="22.5" x14ac:dyDescent="0.25">
      <c r="A395" s="103" t="s">
        <v>875</v>
      </c>
      <c r="B395" s="88" t="s">
        <v>335</v>
      </c>
      <c r="C395" s="88" t="s">
        <v>341</v>
      </c>
      <c r="D395" s="9">
        <v>8</v>
      </c>
      <c r="E395" s="98">
        <v>1.2999999999999999E-3</v>
      </c>
      <c r="F395" s="85">
        <v>1.0169999999999999E-3</v>
      </c>
      <c r="G395" s="85">
        <f t="shared" si="11"/>
        <v>2.8300000000000005E-4</v>
      </c>
      <c r="I395" s="172"/>
      <c r="J395" s="114"/>
      <c r="K395" s="21"/>
      <c r="L395" s="21"/>
      <c r="M395" s="21"/>
    </row>
    <row r="396" spans="1:14" ht="22.5" hidden="1" x14ac:dyDescent="0.25">
      <c r="A396" s="103" t="s">
        <v>880</v>
      </c>
      <c r="B396" s="88" t="s">
        <v>751</v>
      </c>
      <c r="C396" s="88" t="s">
        <v>873</v>
      </c>
      <c r="D396" s="9">
        <v>6</v>
      </c>
      <c r="E396" s="98">
        <v>5.6799999999999993E-3</v>
      </c>
      <c r="F396" s="85">
        <v>2.532E-3</v>
      </c>
      <c r="G396" s="85">
        <f t="shared" si="11"/>
        <v>3.1479999999999993E-3</v>
      </c>
      <c r="I396" s="162"/>
      <c r="J396" s="114"/>
      <c r="K396" s="21"/>
      <c r="L396" s="21"/>
      <c r="M396" s="21"/>
      <c r="N396" s="21"/>
    </row>
    <row r="397" spans="1:14" ht="22.5" x14ac:dyDescent="0.25">
      <c r="A397" s="103" t="s">
        <v>876</v>
      </c>
      <c r="B397" s="88" t="s">
        <v>752</v>
      </c>
      <c r="C397" s="88" t="s">
        <v>874</v>
      </c>
      <c r="D397" s="9">
        <v>8</v>
      </c>
      <c r="E397" s="97">
        <v>2.2190000000000001E-3</v>
      </c>
      <c r="F397" s="85">
        <v>1.6690000000000001E-3</v>
      </c>
      <c r="G397" s="85">
        <f t="shared" si="11"/>
        <v>5.4999999999999992E-4</v>
      </c>
      <c r="I397" s="162"/>
      <c r="J397" s="114"/>
      <c r="K397" s="21"/>
      <c r="L397" s="21"/>
      <c r="M397" s="21"/>
    </row>
    <row r="398" spans="1:14" ht="45" hidden="1" x14ac:dyDescent="0.25">
      <c r="A398" s="103" t="s">
        <v>875</v>
      </c>
      <c r="B398" s="88" t="s">
        <v>294</v>
      </c>
      <c r="C398" s="88" t="s">
        <v>104</v>
      </c>
      <c r="D398" s="9">
        <v>6</v>
      </c>
      <c r="E398" s="97">
        <v>6.6E-3</v>
      </c>
      <c r="F398" s="85">
        <v>5.7739999999999996E-3</v>
      </c>
      <c r="G398" s="85">
        <f t="shared" si="11"/>
        <v>8.2600000000000035E-4</v>
      </c>
      <c r="I398" s="171"/>
      <c r="J398" s="114"/>
      <c r="K398" s="21"/>
      <c r="L398" s="21"/>
      <c r="M398" s="21"/>
      <c r="N398" s="21"/>
    </row>
    <row r="399" spans="1:14" x14ac:dyDescent="0.25">
      <c r="A399" s="100" t="s">
        <v>173</v>
      </c>
      <c r="C399" s="99"/>
      <c r="D399" s="99"/>
      <c r="E399" s="96">
        <f>SUBTOTAL(9,E13:E398)</f>
        <v>3.6534970000000002</v>
      </c>
      <c r="F399" s="96">
        <f>SUBTOTAL(9,F13:F398)</f>
        <v>3.5465279999999999</v>
      </c>
      <c r="G399" s="111">
        <f>SUBTOTAL(9,G13:G398)</f>
        <v>0.10696900000000001</v>
      </c>
      <c r="H399" s="21"/>
      <c r="I399" s="21"/>
      <c r="J399" s="21"/>
      <c r="K399" s="21"/>
      <c r="L399" s="21"/>
      <c r="M399" s="21"/>
      <c r="N399" s="21"/>
    </row>
    <row r="400" spans="1:14" x14ac:dyDescent="0.25">
      <c r="H400" s="21"/>
      <c r="I400" s="21"/>
      <c r="J400" s="21"/>
      <c r="K400" s="21"/>
      <c r="L400" s="21"/>
      <c r="M400" s="21"/>
      <c r="N400" s="21"/>
    </row>
  </sheetData>
  <autoFilter ref="A12:J398">
    <filterColumn colId="3">
      <filters>
        <filter val="8"/>
      </filters>
    </filterColumn>
  </autoFilter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  <colBreaks count="1" manualBreakCount="1">
    <brk id="7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view="pageBreakPreview" zoomScaleNormal="100" zoomScaleSheetLayoutView="100" workbookViewId="0">
      <selection activeCell="K17" sqref="K17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2.5703125" style="4" bestFit="1" customWidth="1"/>
    <col min="9" max="16384" width="9.140625" style="4"/>
  </cols>
  <sheetData>
    <row r="1" spans="1:11" ht="15" customHeight="1" x14ac:dyDescent="0.25">
      <c r="C1" s="17"/>
      <c r="D1" s="17"/>
      <c r="E1" s="17"/>
      <c r="F1" s="141" t="str">
        <f>'Приморский край'!F1:G5</f>
        <v>Приложение N 4
к приказу ФАС России
от 08.12.2022 N 960/22
Форма 6</v>
      </c>
      <c r="G1" s="142"/>
    </row>
    <row r="2" spans="1:11" ht="15" customHeight="1" x14ac:dyDescent="0.25">
      <c r="C2" s="143" t="str">
        <f>'Хабаровский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МАРТ 2025 года
</v>
      </c>
      <c r="D2" s="144"/>
      <c r="E2" s="145"/>
      <c r="F2" s="142"/>
      <c r="G2" s="142"/>
    </row>
    <row r="3" spans="1:11" ht="15" customHeight="1" x14ac:dyDescent="0.25">
      <c r="C3" s="146"/>
      <c r="D3" s="147"/>
      <c r="E3" s="148"/>
      <c r="F3" s="142"/>
      <c r="G3" s="142"/>
    </row>
    <row r="4" spans="1:11" ht="15" customHeight="1" x14ac:dyDescent="0.25">
      <c r="C4" s="146"/>
      <c r="D4" s="147"/>
      <c r="E4" s="148"/>
      <c r="F4" s="142"/>
      <c r="G4" s="142"/>
    </row>
    <row r="5" spans="1:11" ht="15" customHeight="1" x14ac:dyDescent="0.25">
      <c r="C5" s="146"/>
      <c r="D5" s="147"/>
      <c r="E5" s="148"/>
      <c r="F5" s="142"/>
      <c r="G5" s="142"/>
    </row>
    <row r="6" spans="1:11" ht="15" customHeight="1" x14ac:dyDescent="0.25">
      <c r="C6" s="146"/>
      <c r="D6" s="147"/>
      <c r="E6" s="148"/>
    </row>
    <row r="7" spans="1:11" ht="15" customHeight="1" x14ac:dyDescent="0.25">
      <c r="C7" s="149"/>
      <c r="D7" s="150"/>
      <c r="E7" s="151"/>
    </row>
    <row r="8" spans="1:11" x14ac:dyDescent="0.25">
      <c r="C8" s="17"/>
      <c r="D8" s="17"/>
      <c r="E8" s="17"/>
    </row>
    <row r="9" spans="1:11" x14ac:dyDescent="0.25">
      <c r="A9" s="19">
        <f>'Приморский край'!A9</f>
        <v>45717</v>
      </c>
      <c r="C9" s="17"/>
      <c r="D9" s="17"/>
      <c r="E9" s="17"/>
      <c r="F9" s="152"/>
      <c r="G9" s="153"/>
    </row>
    <row r="10" spans="1:11" hidden="1" x14ac:dyDescent="0.25">
      <c r="C10" s="18"/>
      <c r="D10" s="18"/>
      <c r="E10" s="20">
        <f>SUBTOTAL(9,(E13:E13))*1000</f>
        <v>1576.54</v>
      </c>
    </row>
    <row r="11" spans="1:11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11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1" ht="22.5" x14ac:dyDescent="0.25">
      <c r="A13" s="109" t="s">
        <v>15</v>
      </c>
      <c r="B13" s="69" t="s">
        <v>16</v>
      </c>
      <c r="C13" s="70" t="s">
        <v>17</v>
      </c>
      <c r="D13" s="41" t="s">
        <v>11</v>
      </c>
      <c r="E13" s="71">
        <v>1.5765400000000001</v>
      </c>
      <c r="F13" s="8">
        <f>822.997/1000</f>
        <v>0.82299699999999998</v>
      </c>
      <c r="G13" s="8">
        <f>E13-F13</f>
        <v>0.75354300000000007</v>
      </c>
      <c r="I13" s="131"/>
      <c r="J13" s="132">
        <f>E13*1000</f>
        <v>1576.54</v>
      </c>
      <c r="K13" s="132">
        <f>F13*1000</f>
        <v>822.99699999999996</v>
      </c>
    </row>
    <row r="14" spans="1:11" s="22" customFormat="1" x14ac:dyDescent="0.25">
      <c r="A14" s="89" t="s">
        <v>173</v>
      </c>
      <c r="B14" s="23"/>
      <c r="C14" s="23"/>
      <c r="D14" s="23"/>
      <c r="E14" s="24">
        <f>SUM(E13:E13)</f>
        <v>1.5765400000000001</v>
      </c>
      <c r="F14" s="24">
        <f>SUM(F13:F13)</f>
        <v>0.82299699999999998</v>
      </c>
      <c r="G14" s="24">
        <f>SUM(G13:G13)</f>
        <v>0.75354300000000007</v>
      </c>
      <c r="I14" s="140"/>
      <c r="J14" s="140"/>
      <c r="K14" s="140"/>
    </row>
  </sheetData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Приморский край</vt:lpstr>
      <vt:lpstr>Камчатский край</vt:lpstr>
      <vt:lpstr>Хабаровский край</vt:lpstr>
      <vt:lpstr>Амурская область</vt:lpstr>
      <vt:lpstr>'Амурская область'!Область_печати</vt:lpstr>
      <vt:lpstr>'Камчатский край'!Область_печати</vt:lpstr>
      <vt:lpstr>'Приморский край'!Область_печати</vt:lpstr>
      <vt:lpstr>'Хабаровский край'!Область_печати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2025-04-07T06:02:12Z</dcterms:modified>
</cp:coreProperties>
</file>