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Docs\Документы\ЦДС\Private\ФАС\2024\11.2024\"/>
    </mc:Choice>
  </mc:AlternateContent>
  <bookViews>
    <workbookView xWindow="0" yWindow="0" windowWidth="28800" windowHeight="12435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область'!$A$10:$G$10</definedName>
    <definedName name="_xlnm._FilterDatabase" localSheetId="1" hidden="1">'Камчатский край'!$A$11:$K$38</definedName>
    <definedName name="_xlnm._FilterDatabase" localSheetId="0" hidden="1">'Приморский край'!$A$11:$P$67</definedName>
    <definedName name="_xlnm._FilterDatabase" localSheetId="2" hidden="1">'Хабаровский край'!$A$11:$L$384</definedName>
    <definedName name="_xlnm.Print_Area" localSheetId="3">'Амурская область'!$A$1:$G$43</definedName>
    <definedName name="_xlnm.Print_Area" localSheetId="1">'Камчатский край'!$A$1:$G$38</definedName>
    <definedName name="_xlnm.Print_Area" localSheetId="0">'Приморский край'!$A$1:$G$68</definedName>
    <definedName name="_xlnm.Print_Area" localSheetId="2">'Хабаровский край'!$A$1:$G$384</definedName>
  </definedNames>
  <calcPr calcId="152511"/>
</workbook>
</file>

<file path=xl/calcChain.xml><?xml version="1.0" encoding="utf-8"?>
<calcChain xmlns="http://schemas.openxmlformats.org/spreadsheetml/2006/main">
  <c r="E13" i="9" l="1"/>
  <c r="F13" i="9"/>
  <c r="E14" i="9"/>
  <c r="F14" i="9"/>
  <c r="E15" i="9"/>
  <c r="F15" i="9"/>
  <c r="E16" i="9"/>
  <c r="F16" i="9"/>
  <c r="E17" i="9"/>
  <c r="F17" i="9"/>
  <c r="E18" i="9"/>
  <c r="F18" i="9"/>
  <c r="E19" i="9"/>
  <c r="F19" i="9"/>
  <c r="E20" i="9"/>
  <c r="F20" i="9"/>
  <c r="E21" i="9"/>
  <c r="F21" i="9"/>
  <c r="E22" i="9"/>
  <c r="F22" i="9"/>
  <c r="E23" i="9"/>
  <c r="F23" i="9"/>
  <c r="E24" i="9"/>
  <c r="F24" i="9"/>
  <c r="E25" i="9"/>
  <c r="F25" i="9"/>
  <c r="E26" i="9"/>
  <c r="F26" i="9"/>
  <c r="E27" i="9"/>
  <c r="F27" i="9"/>
  <c r="E28" i="9"/>
  <c r="F28" i="9"/>
  <c r="E29" i="9"/>
  <c r="F29" i="9"/>
  <c r="E30" i="9"/>
  <c r="F30" i="9"/>
  <c r="E31" i="9"/>
  <c r="F31" i="9"/>
  <c r="E32" i="9"/>
  <c r="F32" i="9"/>
  <c r="E33" i="9"/>
  <c r="F33" i="9"/>
  <c r="E34" i="9"/>
  <c r="F34" i="9"/>
  <c r="E35" i="9"/>
  <c r="F35" i="9"/>
  <c r="E36" i="9"/>
  <c r="F36" i="9"/>
  <c r="E37" i="9"/>
  <c r="F37" i="9"/>
  <c r="E38" i="9"/>
  <c r="F38" i="9"/>
  <c r="E39" i="9"/>
  <c r="F39" i="9"/>
  <c r="E40" i="9"/>
  <c r="F40" i="9"/>
  <c r="E41" i="9"/>
  <c r="F41" i="9"/>
  <c r="E42" i="9"/>
  <c r="F42" i="9"/>
  <c r="E43" i="9"/>
  <c r="F43" i="9"/>
  <c r="E44" i="9"/>
  <c r="F44" i="9"/>
  <c r="E45" i="9"/>
  <c r="F45" i="9"/>
  <c r="E46" i="9"/>
  <c r="F46" i="9"/>
  <c r="E47" i="9"/>
  <c r="F47" i="9"/>
  <c r="E48" i="9"/>
  <c r="F48" i="9"/>
  <c r="E49" i="9"/>
  <c r="F49" i="9"/>
  <c r="E50" i="9"/>
  <c r="F50" i="9"/>
  <c r="E51" i="9"/>
  <c r="F51" i="9"/>
  <c r="E52" i="9"/>
  <c r="F52" i="9"/>
  <c r="E53" i="9"/>
  <c r="F53" i="9"/>
  <c r="E54" i="9"/>
  <c r="F54" i="9"/>
  <c r="E55" i="9"/>
  <c r="F55" i="9"/>
  <c r="E56" i="9"/>
  <c r="F56" i="9"/>
  <c r="E57" i="9"/>
  <c r="F57" i="9"/>
  <c r="E58" i="9"/>
  <c r="F58" i="9"/>
  <c r="E59" i="9"/>
  <c r="F59" i="9"/>
  <c r="E60" i="9"/>
  <c r="F60" i="9"/>
  <c r="E61" i="9"/>
  <c r="F61" i="9"/>
  <c r="E62" i="9"/>
  <c r="F62" i="9"/>
  <c r="E63" i="9"/>
  <c r="F63" i="9"/>
  <c r="E64" i="9"/>
  <c r="F64" i="9"/>
  <c r="E65" i="9"/>
  <c r="F65" i="9"/>
  <c r="E66" i="9"/>
  <c r="F66" i="9"/>
  <c r="E67" i="9"/>
  <c r="F67" i="9"/>
  <c r="E68" i="9"/>
  <c r="F68" i="9"/>
  <c r="E69" i="9"/>
  <c r="F69" i="9"/>
  <c r="E70" i="9"/>
  <c r="F70" i="9"/>
  <c r="E71" i="9"/>
  <c r="F71" i="9"/>
  <c r="E72" i="9"/>
  <c r="F72" i="9"/>
  <c r="E73" i="9"/>
  <c r="F73" i="9"/>
  <c r="E74" i="9"/>
  <c r="F74" i="9"/>
  <c r="E75" i="9"/>
  <c r="F75" i="9"/>
  <c r="E76" i="9"/>
  <c r="F76" i="9"/>
  <c r="E77" i="9"/>
  <c r="F77" i="9"/>
  <c r="E78" i="9"/>
  <c r="F78" i="9"/>
  <c r="E79" i="9"/>
  <c r="F79" i="9"/>
  <c r="E80" i="9"/>
  <c r="F80" i="9"/>
  <c r="E81" i="9"/>
  <c r="F81" i="9"/>
  <c r="E82" i="9"/>
  <c r="F82" i="9"/>
  <c r="E83" i="9"/>
  <c r="F83" i="9"/>
  <c r="E84" i="9"/>
  <c r="F84" i="9"/>
  <c r="E85" i="9"/>
  <c r="F85" i="9"/>
  <c r="E86" i="9"/>
  <c r="F86" i="9"/>
  <c r="E87" i="9"/>
  <c r="F87" i="9"/>
  <c r="E88" i="9"/>
  <c r="F88" i="9"/>
  <c r="E89" i="9"/>
  <c r="F89" i="9"/>
  <c r="E90" i="9"/>
  <c r="F90" i="9"/>
  <c r="E91" i="9"/>
  <c r="F91" i="9"/>
  <c r="E92" i="9"/>
  <c r="F92" i="9"/>
  <c r="E93" i="9"/>
  <c r="F93" i="9"/>
  <c r="E94" i="9"/>
  <c r="F94" i="9"/>
  <c r="E95" i="9"/>
  <c r="F95" i="9"/>
  <c r="E96" i="9"/>
  <c r="F96" i="9"/>
  <c r="E97" i="9"/>
  <c r="F97" i="9"/>
  <c r="E98" i="9"/>
  <c r="F98" i="9"/>
  <c r="E99" i="9"/>
  <c r="F99" i="9"/>
  <c r="E100" i="9"/>
  <c r="F100" i="9"/>
  <c r="E101" i="9"/>
  <c r="F101" i="9"/>
  <c r="E102" i="9"/>
  <c r="F102" i="9"/>
  <c r="E103" i="9"/>
  <c r="F103" i="9"/>
  <c r="E104" i="9"/>
  <c r="F104" i="9"/>
  <c r="E105" i="9"/>
  <c r="F105" i="9"/>
  <c r="E106" i="9"/>
  <c r="F106" i="9"/>
  <c r="E107" i="9"/>
  <c r="F107" i="9"/>
  <c r="E108" i="9"/>
  <c r="F108" i="9"/>
  <c r="E109" i="9"/>
  <c r="F109" i="9"/>
  <c r="E110" i="9"/>
  <c r="F110" i="9"/>
  <c r="E111" i="9"/>
  <c r="F111" i="9"/>
  <c r="E112" i="9"/>
  <c r="F112" i="9"/>
  <c r="E113" i="9"/>
  <c r="F113" i="9"/>
  <c r="E114" i="9"/>
  <c r="F114" i="9"/>
  <c r="E115" i="9"/>
  <c r="F115" i="9"/>
  <c r="E116" i="9"/>
  <c r="F116" i="9"/>
  <c r="E117" i="9"/>
  <c r="F117" i="9"/>
  <c r="E118" i="9"/>
  <c r="F118" i="9"/>
  <c r="E119" i="9"/>
  <c r="F119" i="9"/>
  <c r="E120" i="9"/>
  <c r="F120" i="9"/>
  <c r="E121" i="9"/>
  <c r="F121" i="9"/>
  <c r="E122" i="9"/>
  <c r="F122" i="9"/>
  <c r="E123" i="9"/>
  <c r="F123" i="9"/>
  <c r="E124" i="9"/>
  <c r="F124" i="9"/>
  <c r="E125" i="9"/>
  <c r="F125" i="9"/>
  <c r="E126" i="9"/>
  <c r="F126" i="9"/>
  <c r="E127" i="9"/>
  <c r="F127" i="9"/>
  <c r="E128" i="9"/>
  <c r="F128" i="9"/>
  <c r="E129" i="9"/>
  <c r="F129" i="9"/>
  <c r="E130" i="9"/>
  <c r="F130" i="9"/>
  <c r="E131" i="9"/>
  <c r="F131" i="9"/>
  <c r="E132" i="9"/>
  <c r="F132" i="9"/>
  <c r="E133" i="9"/>
  <c r="F133" i="9"/>
  <c r="E134" i="9"/>
  <c r="F134" i="9"/>
  <c r="E135" i="9"/>
  <c r="F135" i="9"/>
  <c r="E136" i="9"/>
  <c r="F136" i="9"/>
  <c r="E137" i="9"/>
  <c r="F137" i="9"/>
  <c r="E138" i="9"/>
  <c r="F138" i="9"/>
  <c r="E139" i="9"/>
  <c r="F139" i="9"/>
  <c r="E140" i="9"/>
  <c r="F140" i="9"/>
  <c r="E141" i="9"/>
  <c r="F141" i="9"/>
  <c r="E142" i="9"/>
  <c r="F142" i="9"/>
  <c r="E143" i="9"/>
  <c r="F143" i="9"/>
  <c r="E144" i="9"/>
  <c r="F144" i="9"/>
  <c r="E145" i="9"/>
  <c r="F145" i="9"/>
  <c r="E146" i="9"/>
  <c r="F146" i="9"/>
  <c r="E147" i="9"/>
  <c r="F147" i="9"/>
  <c r="E148" i="9"/>
  <c r="F148" i="9"/>
  <c r="E149" i="9"/>
  <c r="F149" i="9"/>
  <c r="E150" i="9"/>
  <c r="F150" i="9"/>
  <c r="E151" i="9"/>
  <c r="F151" i="9"/>
  <c r="E152" i="9"/>
  <c r="F152" i="9"/>
  <c r="E153" i="9"/>
  <c r="F153" i="9"/>
  <c r="E154" i="9"/>
  <c r="F154" i="9"/>
  <c r="E155" i="9"/>
  <c r="F155" i="9"/>
  <c r="E156" i="9"/>
  <c r="F156" i="9"/>
  <c r="E157" i="9"/>
  <c r="F157" i="9"/>
  <c r="E158" i="9"/>
  <c r="F158" i="9"/>
  <c r="E159" i="9"/>
  <c r="F159" i="9"/>
  <c r="E160" i="9"/>
  <c r="F160" i="9"/>
  <c r="E161" i="9"/>
  <c r="F161" i="9"/>
  <c r="E162" i="9"/>
  <c r="F162" i="9"/>
  <c r="E163" i="9"/>
  <c r="F163" i="9"/>
  <c r="E164" i="9"/>
  <c r="F164" i="9"/>
  <c r="E165" i="9"/>
  <c r="F165" i="9"/>
  <c r="E166" i="9"/>
  <c r="F166" i="9"/>
  <c r="E167" i="9"/>
  <c r="F167" i="9"/>
  <c r="E168" i="9"/>
  <c r="F168" i="9"/>
  <c r="E169" i="9"/>
  <c r="F169" i="9"/>
  <c r="E170" i="9"/>
  <c r="F170" i="9"/>
  <c r="E171" i="9"/>
  <c r="F171" i="9"/>
  <c r="E172" i="9"/>
  <c r="F172" i="9"/>
  <c r="E173" i="9"/>
  <c r="F173" i="9"/>
  <c r="E174" i="9"/>
  <c r="F174" i="9"/>
  <c r="E175" i="9"/>
  <c r="F175" i="9"/>
  <c r="E176" i="9"/>
  <c r="F176" i="9"/>
  <c r="E177" i="9"/>
  <c r="F177" i="9"/>
  <c r="E178" i="9"/>
  <c r="F178" i="9"/>
  <c r="E179" i="9"/>
  <c r="F179" i="9"/>
  <c r="E180" i="9"/>
  <c r="F180" i="9"/>
  <c r="E181" i="9"/>
  <c r="F181" i="9"/>
  <c r="E182" i="9"/>
  <c r="F182" i="9"/>
  <c r="E183" i="9"/>
  <c r="F183" i="9"/>
  <c r="E184" i="9"/>
  <c r="F184" i="9"/>
  <c r="E185" i="9"/>
  <c r="F185" i="9"/>
  <c r="E186" i="9"/>
  <c r="F186" i="9"/>
  <c r="E187" i="9"/>
  <c r="F187" i="9"/>
  <c r="E188" i="9"/>
  <c r="F188" i="9"/>
  <c r="E189" i="9"/>
  <c r="F189" i="9"/>
  <c r="E190" i="9"/>
  <c r="F190" i="9"/>
  <c r="E191" i="9"/>
  <c r="F191" i="9"/>
  <c r="E192" i="9"/>
  <c r="F192" i="9"/>
  <c r="E193" i="9"/>
  <c r="F193" i="9"/>
  <c r="E194" i="9"/>
  <c r="F194" i="9"/>
  <c r="E195" i="9"/>
  <c r="F195" i="9"/>
  <c r="E196" i="9"/>
  <c r="F196" i="9"/>
  <c r="E197" i="9"/>
  <c r="F197" i="9"/>
  <c r="E198" i="9"/>
  <c r="F198" i="9"/>
  <c r="E199" i="9"/>
  <c r="F199" i="9"/>
  <c r="E200" i="9"/>
  <c r="F200" i="9"/>
  <c r="E201" i="9"/>
  <c r="F201" i="9"/>
  <c r="E202" i="9"/>
  <c r="F202" i="9"/>
  <c r="E203" i="9"/>
  <c r="F203" i="9"/>
  <c r="E204" i="9"/>
  <c r="F204" i="9"/>
  <c r="E205" i="9"/>
  <c r="F205" i="9"/>
  <c r="E206" i="9"/>
  <c r="F206" i="9"/>
  <c r="E207" i="9"/>
  <c r="F207" i="9"/>
  <c r="E208" i="9"/>
  <c r="F208" i="9"/>
  <c r="E209" i="9"/>
  <c r="F209" i="9"/>
  <c r="E210" i="9"/>
  <c r="F210" i="9"/>
  <c r="E211" i="9"/>
  <c r="F211" i="9"/>
  <c r="E212" i="9"/>
  <c r="F212" i="9"/>
  <c r="E213" i="9"/>
  <c r="F213" i="9"/>
  <c r="E214" i="9"/>
  <c r="F214" i="9"/>
  <c r="E215" i="9"/>
  <c r="F215" i="9"/>
  <c r="E216" i="9"/>
  <c r="F216" i="9"/>
  <c r="E217" i="9"/>
  <c r="F217" i="9"/>
  <c r="E218" i="9"/>
  <c r="F218" i="9"/>
  <c r="E219" i="9"/>
  <c r="F219" i="9"/>
  <c r="E220" i="9"/>
  <c r="F220" i="9"/>
  <c r="E221" i="9"/>
  <c r="F221" i="9"/>
  <c r="E222" i="9"/>
  <c r="F222" i="9"/>
  <c r="E223" i="9"/>
  <c r="F223" i="9"/>
  <c r="E224" i="9"/>
  <c r="F224" i="9"/>
  <c r="E225" i="9"/>
  <c r="F225" i="9"/>
  <c r="E226" i="9"/>
  <c r="F226" i="9"/>
  <c r="E227" i="9"/>
  <c r="F227" i="9"/>
  <c r="E228" i="9"/>
  <c r="F228" i="9"/>
  <c r="E229" i="9"/>
  <c r="F229" i="9"/>
  <c r="E230" i="9"/>
  <c r="F230" i="9"/>
  <c r="E231" i="9"/>
  <c r="F231" i="9"/>
  <c r="E232" i="9"/>
  <c r="F232" i="9"/>
  <c r="E233" i="9"/>
  <c r="F233" i="9"/>
  <c r="E234" i="9"/>
  <c r="F234" i="9"/>
  <c r="E235" i="9"/>
  <c r="F235" i="9"/>
  <c r="E236" i="9"/>
  <c r="F236" i="9"/>
  <c r="E237" i="9"/>
  <c r="F237" i="9"/>
  <c r="E238" i="9"/>
  <c r="F238" i="9"/>
  <c r="E239" i="9"/>
  <c r="F239" i="9"/>
  <c r="E240" i="9"/>
  <c r="F240" i="9"/>
  <c r="E241" i="9"/>
  <c r="F241" i="9"/>
  <c r="E242" i="9"/>
  <c r="F242" i="9"/>
  <c r="E243" i="9"/>
  <c r="F243" i="9"/>
  <c r="E244" i="9"/>
  <c r="F244" i="9"/>
  <c r="E245" i="9"/>
  <c r="F245" i="9"/>
  <c r="E246" i="9"/>
  <c r="F246" i="9"/>
  <c r="E247" i="9"/>
  <c r="F247" i="9"/>
  <c r="E248" i="9"/>
  <c r="F248" i="9"/>
  <c r="E249" i="9"/>
  <c r="F249" i="9"/>
  <c r="E250" i="9"/>
  <c r="F250" i="9"/>
  <c r="E251" i="9"/>
  <c r="F251" i="9"/>
  <c r="E252" i="9"/>
  <c r="F252" i="9"/>
  <c r="E253" i="9"/>
  <c r="F253" i="9"/>
  <c r="E254" i="9"/>
  <c r="F254" i="9"/>
  <c r="E255" i="9"/>
  <c r="F255" i="9"/>
  <c r="E256" i="9"/>
  <c r="F256" i="9"/>
  <c r="E257" i="9"/>
  <c r="F257" i="9"/>
  <c r="E258" i="9"/>
  <c r="F258" i="9"/>
  <c r="E259" i="9"/>
  <c r="F259" i="9"/>
  <c r="E260" i="9"/>
  <c r="F260" i="9"/>
  <c r="E261" i="9"/>
  <c r="F261" i="9"/>
  <c r="E262" i="9"/>
  <c r="F262" i="9"/>
  <c r="E263" i="9"/>
  <c r="F263" i="9"/>
  <c r="E264" i="9"/>
  <c r="F264" i="9"/>
  <c r="E265" i="9"/>
  <c r="F265" i="9"/>
  <c r="E266" i="9"/>
  <c r="F266" i="9"/>
  <c r="E267" i="9"/>
  <c r="F267" i="9"/>
  <c r="E268" i="9"/>
  <c r="F268" i="9"/>
  <c r="E269" i="9"/>
  <c r="F269" i="9"/>
  <c r="E270" i="9"/>
  <c r="F270" i="9"/>
  <c r="E271" i="9"/>
  <c r="F271" i="9"/>
  <c r="E272" i="9"/>
  <c r="F272" i="9"/>
  <c r="E273" i="9"/>
  <c r="F273" i="9"/>
  <c r="E274" i="9"/>
  <c r="F274" i="9"/>
  <c r="E275" i="9"/>
  <c r="F275" i="9"/>
  <c r="E276" i="9"/>
  <c r="F276" i="9"/>
  <c r="E277" i="9"/>
  <c r="F277" i="9"/>
  <c r="E278" i="9"/>
  <c r="F278" i="9"/>
  <c r="E279" i="9"/>
  <c r="F279" i="9"/>
  <c r="E280" i="9"/>
  <c r="F280" i="9"/>
  <c r="E281" i="9"/>
  <c r="F281" i="9"/>
  <c r="E282" i="9"/>
  <c r="F282" i="9"/>
  <c r="E283" i="9"/>
  <c r="F283" i="9"/>
  <c r="E284" i="9"/>
  <c r="F284" i="9"/>
  <c r="E285" i="9"/>
  <c r="F285" i="9"/>
  <c r="E286" i="9"/>
  <c r="F286" i="9"/>
  <c r="E287" i="9"/>
  <c r="F287" i="9"/>
  <c r="E288" i="9"/>
  <c r="F288" i="9"/>
  <c r="E289" i="9"/>
  <c r="F289" i="9"/>
  <c r="E290" i="9"/>
  <c r="F290" i="9"/>
  <c r="E291" i="9"/>
  <c r="F291" i="9"/>
  <c r="E292" i="9"/>
  <c r="F292" i="9"/>
  <c r="E293" i="9"/>
  <c r="F293" i="9"/>
  <c r="E294" i="9"/>
  <c r="F294" i="9"/>
  <c r="E295" i="9"/>
  <c r="F295" i="9"/>
  <c r="E296" i="9"/>
  <c r="F296" i="9"/>
  <c r="E297" i="9"/>
  <c r="F297" i="9"/>
  <c r="E298" i="9"/>
  <c r="F298" i="9"/>
  <c r="E299" i="9"/>
  <c r="F299" i="9"/>
  <c r="E300" i="9"/>
  <c r="F300" i="9"/>
  <c r="E301" i="9"/>
  <c r="F301" i="9"/>
  <c r="E302" i="9"/>
  <c r="F302" i="9"/>
  <c r="E303" i="9"/>
  <c r="F303" i="9"/>
  <c r="E304" i="9"/>
  <c r="F304" i="9"/>
  <c r="E305" i="9"/>
  <c r="F305" i="9"/>
  <c r="E306" i="9"/>
  <c r="F306" i="9"/>
  <c r="E307" i="9"/>
  <c r="F307" i="9"/>
  <c r="E308" i="9"/>
  <c r="F308" i="9"/>
  <c r="E309" i="9"/>
  <c r="F309" i="9"/>
  <c r="E310" i="9"/>
  <c r="F310" i="9"/>
  <c r="E311" i="9"/>
  <c r="F311" i="9"/>
  <c r="E312" i="9"/>
  <c r="F312" i="9"/>
  <c r="E313" i="9"/>
  <c r="F313" i="9"/>
  <c r="E314" i="9"/>
  <c r="F314" i="9"/>
  <c r="E315" i="9"/>
  <c r="F315" i="9"/>
  <c r="E316" i="9"/>
  <c r="F316" i="9"/>
  <c r="E317" i="9"/>
  <c r="F317" i="9"/>
  <c r="E318" i="9"/>
  <c r="F318" i="9"/>
  <c r="E319" i="9"/>
  <c r="F319" i="9"/>
  <c r="E320" i="9"/>
  <c r="F320" i="9"/>
  <c r="E321" i="9"/>
  <c r="F321" i="9"/>
  <c r="E322" i="9"/>
  <c r="F322" i="9"/>
  <c r="E323" i="9"/>
  <c r="F323" i="9"/>
  <c r="E324" i="9"/>
  <c r="F324" i="9"/>
  <c r="E325" i="9"/>
  <c r="F325" i="9"/>
  <c r="E326" i="9"/>
  <c r="F326" i="9"/>
  <c r="E327" i="9"/>
  <c r="F327" i="9"/>
  <c r="E328" i="9"/>
  <c r="F328" i="9"/>
  <c r="E329" i="9"/>
  <c r="F329" i="9"/>
  <c r="E330" i="9"/>
  <c r="F330" i="9"/>
  <c r="E331" i="9"/>
  <c r="F331" i="9"/>
  <c r="E332" i="9"/>
  <c r="F332" i="9"/>
  <c r="E333" i="9"/>
  <c r="F333" i="9"/>
  <c r="E334" i="9"/>
  <c r="F334" i="9"/>
  <c r="E335" i="9"/>
  <c r="F335" i="9"/>
  <c r="E336" i="9"/>
  <c r="F336" i="9"/>
  <c r="E337" i="9"/>
  <c r="F337" i="9"/>
  <c r="E338" i="9"/>
  <c r="F338" i="9"/>
  <c r="E339" i="9"/>
  <c r="F339" i="9"/>
  <c r="E340" i="9"/>
  <c r="F340" i="9"/>
  <c r="E341" i="9"/>
  <c r="F341" i="9"/>
  <c r="E342" i="9"/>
  <c r="F342" i="9"/>
  <c r="E343" i="9"/>
  <c r="F343" i="9"/>
  <c r="E344" i="9"/>
  <c r="F344" i="9"/>
  <c r="E345" i="9"/>
  <c r="F345" i="9"/>
  <c r="E346" i="9"/>
  <c r="F346" i="9"/>
  <c r="E347" i="9"/>
  <c r="F347" i="9"/>
  <c r="E348" i="9"/>
  <c r="F348" i="9"/>
  <c r="E349" i="9"/>
  <c r="F349" i="9"/>
  <c r="E350" i="9"/>
  <c r="F350" i="9"/>
  <c r="E351" i="9"/>
  <c r="F351" i="9"/>
  <c r="E352" i="9"/>
  <c r="F352" i="9"/>
  <c r="E353" i="9"/>
  <c r="F353" i="9"/>
  <c r="E354" i="9"/>
  <c r="F354" i="9"/>
  <c r="E355" i="9"/>
  <c r="F355" i="9"/>
  <c r="E356" i="9"/>
  <c r="F356" i="9"/>
  <c r="E357" i="9"/>
  <c r="F357" i="9"/>
  <c r="E358" i="9"/>
  <c r="F358" i="9"/>
  <c r="E359" i="9"/>
  <c r="F359" i="9"/>
  <c r="E360" i="9"/>
  <c r="F360" i="9"/>
  <c r="E361" i="9"/>
  <c r="F361" i="9"/>
  <c r="E362" i="9"/>
  <c r="F362" i="9"/>
  <c r="E363" i="9"/>
  <c r="F363" i="9"/>
  <c r="E364" i="9"/>
  <c r="F364" i="9"/>
  <c r="E365" i="9"/>
  <c r="F365" i="9"/>
  <c r="E366" i="9"/>
  <c r="F366" i="9"/>
  <c r="E367" i="9"/>
  <c r="F367" i="9"/>
  <c r="E368" i="9"/>
  <c r="F368" i="9"/>
  <c r="E369" i="9"/>
  <c r="F369" i="9"/>
  <c r="E370" i="9"/>
  <c r="F370" i="9"/>
  <c r="E371" i="9"/>
  <c r="F371" i="9"/>
  <c r="E372" i="9"/>
  <c r="F372" i="9"/>
  <c r="E373" i="9"/>
  <c r="F373" i="9"/>
  <c r="E374" i="9"/>
  <c r="F374" i="9"/>
  <c r="E375" i="9"/>
  <c r="F375" i="9"/>
  <c r="E376" i="9"/>
  <c r="F376" i="9"/>
  <c r="E377" i="9"/>
  <c r="F377" i="9"/>
  <c r="E378" i="9"/>
  <c r="F378" i="9"/>
  <c r="E379" i="9"/>
  <c r="F379" i="9"/>
  <c r="E380" i="9"/>
  <c r="F380" i="9"/>
  <c r="E381" i="9"/>
  <c r="F381" i="9"/>
  <c r="E382" i="9"/>
  <c r="F382" i="9"/>
  <c r="E383" i="9"/>
  <c r="F383" i="9"/>
  <c r="F12" i="9"/>
  <c r="E12" i="9"/>
  <c r="H11" i="10"/>
  <c r="E12" i="10"/>
  <c r="F12" i="10"/>
  <c r="G363" i="9" l="1"/>
  <c r="G291" i="9"/>
  <c r="G201" i="9"/>
  <c r="G78" i="9"/>
  <c r="G382" i="9"/>
  <c r="G376" i="9"/>
  <c r="G373" i="9"/>
  <c r="G370" i="9"/>
  <c r="G367" i="9"/>
  <c r="G364" i="9"/>
  <c r="G361" i="9"/>
  <c r="G358" i="9"/>
  <c r="G355" i="9"/>
  <c r="G352" i="9"/>
  <c r="G349" i="9"/>
  <c r="G346" i="9"/>
  <c r="G343" i="9"/>
  <c r="G340" i="9"/>
  <c r="G337" i="9"/>
  <c r="G334" i="9"/>
  <c r="G331" i="9"/>
  <c r="G328" i="9"/>
  <c r="G325" i="9"/>
  <c r="G322" i="9"/>
  <c r="G319" i="9"/>
  <c r="G316" i="9"/>
  <c r="G313" i="9"/>
  <c r="G310" i="9"/>
  <c r="G307" i="9"/>
  <c r="G304" i="9"/>
  <c r="G301" i="9"/>
  <c r="G298" i="9"/>
  <c r="G295" i="9"/>
  <c r="G292" i="9"/>
  <c r="G289" i="9"/>
  <c r="G286" i="9"/>
  <c r="G283" i="9"/>
  <c r="G280" i="9"/>
  <c r="G277" i="9"/>
  <c r="G274" i="9"/>
  <c r="G271" i="9"/>
  <c r="G268" i="9"/>
  <c r="G265" i="9"/>
  <c r="G262" i="9"/>
  <c r="G259" i="9"/>
  <c r="G256" i="9"/>
  <c r="G253" i="9"/>
  <c r="G190" i="9"/>
  <c r="G354" i="9"/>
  <c r="G345" i="9"/>
  <c r="G336" i="9"/>
  <c r="G309" i="9"/>
  <c r="G300" i="9"/>
  <c r="G282" i="9"/>
  <c r="G255" i="9"/>
  <c r="G246" i="9"/>
  <c r="G237" i="9"/>
  <c r="G228" i="9"/>
  <c r="G174" i="9"/>
  <c r="G156" i="9"/>
  <c r="G102" i="9"/>
  <c r="G84" i="9"/>
  <c r="G66" i="9"/>
  <c r="G42" i="9"/>
  <c r="G30" i="9"/>
  <c r="G24" i="9"/>
  <c r="G379" i="9"/>
  <c r="G375" i="9"/>
  <c r="G366" i="9"/>
  <c r="G360" i="9"/>
  <c r="G348" i="9"/>
  <c r="G339" i="9"/>
  <c r="G330" i="9"/>
  <c r="G321" i="9"/>
  <c r="G318" i="9"/>
  <c r="G288" i="9"/>
  <c r="G279" i="9"/>
  <c r="G270" i="9"/>
  <c r="G261" i="9"/>
  <c r="G252" i="9"/>
  <c r="G240" i="9"/>
  <c r="G231" i="9"/>
  <c r="G222" i="9"/>
  <c r="G213" i="9"/>
  <c r="G204" i="9"/>
  <c r="G192" i="9"/>
  <c r="G183" i="9"/>
  <c r="G171" i="9"/>
  <c r="G162" i="9"/>
  <c r="G153" i="9"/>
  <c r="G144" i="9"/>
  <c r="G135" i="9"/>
  <c r="G126" i="9"/>
  <c r="G117" i="9"/>
  <c r="G111" i="9"/>
  <c r="G93" i="9"/>
  <c r="G69" i="9"/>
  <c r="G60" i="9"/>
  <c r="G51" i="9"/>
  <c r="G39" i="9"/>
  <c r="G27" i="9"/>
  <c r="G381" i="9"/>
  <c r="G372" i="9"/>
  <c r="G351" i="9"/>
  <c r="G324" i="9"/>
  <c r="G312" i="9"/>
  <c r="G303" i="9"/>
  <c r="G294" i="9"/>
  <c r="G273" i="9"/>
  <c r="G264" i="9"/>
  <c r="G243" i="9"/>
  <c r="G234" i="9"/>
  <c r="G219" i="9"/>
  <c r="G210" i="9"/>
  <c r="G195" i="9"/>
  <c r="G189" i="9"/>
  <c r="G180" i="9"/>
  <c r="G165" i="9"/>
  <c r="G150" i="9"/>
  <c r="G141" i="9"/>
  <c r="G129" i="9"/>
  <c r="G120" i="9"/>
  <c r="G108" i="9"/>
  <c r="G99" i="9"/>
  <c r="G72" i="9"/>
  <c r="G63" i="9"/>
  <c r="G54" i="9"/>
  <c r="G48" i="9"/>
  <c r="G36" i="9"/>
  <c r="G21" i="9"/>
  <c r="G18" i="9"/>
  <c r="G15" i="9"/>
  <c r="G378" i="9"/>
  <c r="G369" i="9"/>
  <c r="G357" i="9"/>
  <c r="G342" i="9"/>
  <c r="G333" i="9"/>
  <c r="G327" i="9"/>
  <c r="G315" i="9"/>
  <c r="G306" i="9"/>
  <c r="G297" i="9"/>
  <c r="G285" i="9"/>
  <c r="G276" i="9"/>
  <c r="G267" i="9"/>
  <c r="G258" i="9"/>
  <c r="G249" i="9"/>
  <c r="G225" i="9"/>
  <c r="G216" i="9"/>
  <c r="G207" i="9"/>
  <c r="G198" i="9"/>
  <c r="G186" i="9"/>
  <c r="G177" i="9"/>
  <c r="G168" i="9"/>
  <c r="G159" i="9"/>
  <c r="G147" i="9"/>
  <c r="G138" i="9"/>
  <c r="G132" i="9"/>
  <c r="G123" i="9"/>
  <c r="G114" i="9"/>
  <c r="G105" i="9"/>
  <c r="G96" i="9"/>
  <c r="G57" i="9"/>
  <c r="G45" i="9"/>
  <c r="G33" i="9"/>
  <c r="G377" i="9"/>
  <c r="G368" i="9"/>
  <c r="G362" i="9"/>
  <c r="G353" i="9"/>
  <c r="G344" i="9"/>
  <c r="G335" i="9"/>
  <c r="G332" i="9"/>
  <c r="G326" i="9"/>
  <c r="G317" i="9"/>
  <c r="G311" i="9"/>
  <c r="G302" i="9"/>
  <c r="G299" i="9"/>
  <c r="G290" i="9"/>
  <c r="G278" i="9"/>
  <c r="G272" i="9"/>
  <c r="G263" i="9"/>
  <c r="G257" i="9"/>
  <c r="G251" i="9"/>
  <c r="G239" i="9"/>
  <c r="G233" i="9"/>
  <c r="G227" i="9"/>
  <c r="G221" i="9"/>
  <c r="G218" i="9"/>
  <c r="G212" i="9"/>
  <c r="G206" i="9"/>
  <c r="G200" i="9"/>
  <c r="G194" i="9"/>
  <c r="G191" i="9"/>
  <c r="G185" i="9"/>
  <c r="G182" i="9"/>
  <c r="G170" i="9"/>
  <c r="G164" i="9"/>
  <c r="G158" i="9"/>
  <c r="G149" i="9"/>
  <c r="G143" i="9"/>
  <c r="G137" i="9"/>
  <c r="G131" i="9"/>
  <c r="G125" i="9"/>
  <c r="G119" i="9"/>
  <c r="G110" i="9"/>
  <c r="G104" i="9"/>
  <c r="G98" i="9"/>
  <c r="G92" i="9"/>
  <c r="G89" i="9"/>
  <c r="G83" i="9"/>
  <c r="G77" i="9"/>
  <c r="G71" i="9"/>
  <c r="G62" i="9"/>
  <c r="G56" i="9"/>
  <c r="G50" i="9"/>
  <c r="G44" i="9"/>
  <c r="G38" i="9"/>
  <c r="G32" i="9"/>
  <c r="G23" i="9"/>
  <c r="G17" i="9"/>
  <c r="E384" i="9"/>
  <c r="H9" i="9"/>
  <c r="G380" i="9"/>
  <c r="G374" i="9"/>
  <c r="G365" i="9"/>
  <c r="G356" i="9"/>
  <c r="G347" i="9"/>
  <c r="G341" i="9"/>
  <c r="G329" i="9"/>
  <c r="G323" i="9"/>
  <c r="G314" i="9"/>
  <c r="G305" i="9"/>
  <c r="G296" i="9"/>
  <c r="G287" i="9"/>
  <c r="G281" i="9"/>
  <c r="G275" i="9"/>
  <c r="G266" i="9"/>
  <c r="G260" i="9"/>
  <c r="G254" i="9"/>
  <c r="G248" i="9"/>
  <c r="G242" i="9"/>
  <c r="G236" i="9"/>
  <c r="G230" i="9"/>
  <c r="G224" i="9"/>
  <c r="G215" i="9"/>
  <c r="G209" i="9"/>
  <c r="G203" i="9"/>
  <c r="G197" i="9"/>
  <c r="G188" i="9"/>
  <c r="G179" i="9"/>
  <c r="G173" i="9"/>
  <c r="G167" i="9"/>
  <c r="G161" i="9"/>
  <c r="G155" i="9"/>
  <c r="G152" i="9"/>
  <c r="G146" i="9"/>
  <c r="G140" i="9"/>
  <c r="G134" i="9"/>
  <c r="G128" i="9"/>
  <c r="G122" i="9"/>
  <c r="G116" i="9"/>
  <c r="G113" i="9"/>
  <c r="G107" i="9"/>
  <c r="G101" i="9"/>
  <c r="G95" i="9"/>
  <c r="G86" i="9"/>
  <c r="G80" i="9"/>
  <c r="G74" i="9"/>
  <c r="G68" i="9"/>
  <c r="G65" i="9"/>
  <c r="G59" i="9"/>
  <c r="G53" i="9"/>
  <c r="G47" i="9"/>
  <c r="G41" i="9"/>
  <c r="G35" i="9"/>
  <c r="G29" i="9"/>
  <c r="G26" i="9"/>
  <c r="G20" i="9"/>
  <c r="G14" i="9"/>
  <c r="F384" i="9"/>
  <c r="I9" i="9"/>
  <c r="G90" i="9"/>
  <c r="G87" i="9"/>
  <c r="G81" i="9"/>
  <c r="G75" i="9"/>
  <c r="G383" i="9"/>
  <c r="G371" i="9"/>
  <c r="G359" i="9"/>
  <c r="G350" i="9"/>
  <c r="G338" i="9"/>
  <c r="G320" i="9"/>
  <c r="G308" i="9"/>
  <c r="G293" i="9"/>
  <c r="G284" i="9"/>
  <c r="G269" i="9"/>
  <c r="G245" i="9"/>
  <c r="G176" i="9"/>
  <c r="G250" i="9"/>
  <c r="G247" i="9"/>
  <c r="G244" i="9"/>
  <c r="G241" i="9"/>
  <c r="G238" i="9"/>
  <c r="G235" i="9"/>
  <c r="G232" i="9"/>
  <c r="G229" i="9"/>
  <c r="G226" i="9"/>
  <c r="G223" i="9"/>
  <c r="G220" i="9"/>
  <c r="G217" i="9"/>
  <c r="G214" i="9"/>
  <c r="G211" i="9"/>
  <c r="G208" i="9"/>
  <c r="G205" i="9"/>
  <c r="G202" i="9"/>
  <c r="G199" i="9"/>
  <c r="G196" i="9"/>
  <c r="G193" i="9"/>
  <c r="G187" i="9"/>
  <c r="G184" i="9"/>
  <c r="G181" i="9"/>
  <c r="G178" i="9"/>
  <c r="G175" i="9"/>
  <c r="G172" i="9"/>
  <c r="G169" i="9"/>
  <c r="G166" i="9"/>
  <c r="G163" i="9"/>
  <c r="G160" i="9"/>
  <c r="G157" i="9"/>
  <c r="G154" i="9"/>
  <c r="G151" i="9"/>
  <c r="G148" i="9"/>
  <c r="G145" i="9"/>
  <c r="G142" i="9"/>
  <c r="G139" i="9"/>
  <c r="G136" i="9"/>
  <c r="G133" i="9"/>
  <c r="G130" i="9"/>
  <c r="G127" i="9"/>
  <c r="G124" i="9"/>
  <c r="G121" i="9"/>
  <c r="G118" i="9"/>
  <c r="G115" i="9"/>
  <c r="G112" i="9"/>
  <c r="G109" i="9"/>
  <c r="G106" i="9"/>
  <c r="G103" i="9"/>
  <c r="G100" i="9"/>
  <c r="G97" i="9"/>
  <c r="G94" i="9"/>
  <c r="G91" i="9"/>
  <c r="G88" i="9"/>
  <c r="G85" i="9"/>
  <c r="G82" i="9"/>
  <c r="G79" i="9"/>
  <c r="G76" i="9"/>
  <c r="G73" i="9"/>
  <c r="G70" i="9"/>
  <c r="G67" i="9"/>
  <c r="G64" i="9"/>
  <c r="G61" i="9"/>
  <c r="G58" i="9"/>
  <c r="G55" i="9"/>
  <c r="G52" i="9"/>
  <c r="G49" i="9"/>
  <c r="G46" i="9"/>
  <c r="G43" i="9"/>
  <c r="G40" i="9"/>
  <c r="G37" i="9"/>
  <c r="G34" i="9"/>
  <c r="G31" i="9"/>
  <c r="G28" i="9"/>
  <c r="G25" i="9"/>
  <c r="G22" i="9"/>
  <c r="G19" i="9"/>
  <c r="G16" i="9"/>
  <c r="G13" i="9"/>
  <c r="F37" i="7"/>
  <c r="E37" i="7"/>
  <c r="G37" i="7" l="1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12" i="7"/>
  <c r="I9" i="7" s="1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G36" i="7" s="1"/>
  <c r="E12" i="7"/>
  <c r="H9" i="7" l="1"/>
  <c r="E38" i="7"/>
  <c r="F38" i="7"/>
  <c r="F65" i="6"/>
  <c r="G65" i="6" s="1"/>
  <c r="F66" i="6"/>
  <c r="G66" i="6" s="1"/>
  <c r="F67" i="6"/>
  <c r="G67" i="6" s="1"/>
  <c r="F64" i="6"/>
  <c r="E65" i="6"/>
  <c r="E66" i="6"/>
  <c r="E67" i="6"/>
  <c r="E64" i="6"/>
  <c r="F13" i="6" l="1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12" i="6"/>
  <c r="E68" i="6" l="1"/>
  <c r="F68" i="6"/>
  <c r="I9" i="6"/>
  <c r="H9" i="6"/>
  <c r="G64" i="6"/>
  <c r="G59" i="6"/>
  <c r="G60" i="6"/>
  <c r="G61" i="6"/>
  <c r="G62" i="6"/>
  <c r="G63" i="6"/>
  <c r="G35" i="7" l="1"/>
  <c r="G23" i="7" l="1"/>
  <c r="G24" i="7"/>
  <c r="G25" i="7"/>
  <c r="G26" i="7"/>
  <c r="G27" i="7"/>
  <c r="G28" i="7"/>
  <c r="G29" i="7"/>
  <c r="G30" i="7"/>
  <c r="G31" i="7"/>
  <c r="G32" i="7"/>
  <c r="G33" i="7"/>
  <c r="G34" i="7"/>
  <c r="G12" i="9" l="1"/>
  <c r="G384" i="9" s="1"/>
  <c r="G57" i="6" l="1"/>
  <c r="G56" i="6"/>
  <c r="G55" i="6" l="1"/>
  <c r="G58" i="6"/>
  <c r="G12" i="10" l="1"/>
  <c r="G54" i="6" l="1"/>
  <c r="G13" i="7" l="1"/>
  <c r="G14" i="7"/>
  <c r="G15" i="7"/>
  <c r="G16" i="7"/>
  <c r="G17" i="7"/>
  <c r="G18" i="7"/>
  <c r="G19" i="7"/>
  <c r="G20" i="7"/>
  <c r="G21" i="7"/>
  <c r="G22" i="7"/>
  <c r="G12" i="7"/>
  <c r="G38" i="7" l="1"/>
  <c r="E13" i="10"/>
  <c r="F13" i="10"/>
  <c r="A8" i="9" l="1"/>
  <c r="G18" i="6" l="1"/>
  <c r="G19" i="6"/>
  <c r="G20" i="6"/>
  <c r="G21" i="6"/>
  <c r="G53" i="6" l="1"/>
  <c r="G51" i="6" l="1"/>
  <c r="G12" i="6" l="1"/>
  <c r="G48" i="6" l="1"/>
  <c r="G49" i="6"/>
  <c r="G50" i="6"/>
  <c r="G47" i="6" l="1"/>
  <c r="G52" i="6"/>
  <c r="G13" i="6" l="1"/>
  <c r="G14" i="6"/>
  <c r="G15" i="6"/>
  <c r="G16" i="6"/>
  <c r="G17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68" i="6" l="1"/>
  <c r="A8" i="10"/>
  <c r="C2" i="10"/>
  <c r="C2" i="9"/>
  <c r="A8" i="7"/>
  <c r="C2" i="7"/>
  <c r="F9" i="10" l="1"/>
  <c r="E9" i="10" l="1"/>
</calcChain>
</file>

<file path=xl/sharedStrings.xml><?xml version="1.0" encoding="utf-8"?>
<sst xmlns="http://schemas.openxmlformats.org/spreadsheetml/2006/main" count="1493" uniqueCount="849">
  <si>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</si>
  <si>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</si>
  <si>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</si>
  <si>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</si>
  <si>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</si>
  <si>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</si>
  <si>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</si>
  <si>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</si>
  <si>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</si>
  <si>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Итого:</t>
  </si>
  <si>
    <t>ГРС Уссурийск</t>
  </si>
  <si>
    <t>ГРС Спасск-Дальний</t>
  </si>
  <si>
    <t>1 гр.</t>
  </si>
  <si>
    <t>3 гр.</t>
  </si>
  <si>
    <t>2 гр.</t>
  </si>
  <si>
    <t>4 гр.</t>
  </si>
  <si>
    <t>5 гр.</t>
  </si>
  <si>
    <t>8 гр.</t>
  </si>
  <si>
    <t>7 гр.</t>
  </si>
  <si>
    <t>Население</t>
  </si>
  <si>
    <t>ГРС Артем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</si>
  <si>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</si>
  <si>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</si>
  <si>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</si>
  <si>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</si>
  <si>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</si>
  <si>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</si>
  <si>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Тымлатский рыбокомбинат ООО г. Петропавловск-Камчатский, ш. Северо-Восточное, кадастровый номер зем. участка 41:01:0010114:47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</si>
  <si>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</si>
  <si>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</si>
  <si>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6 гр.</t>
  </si>
  <si>
    <t>ОАО "Дальхимфарм"</t>
  </si>
  <si>
    <t>ООО "СО2 Промсервис"</t>
  </si>
  <si>
    <t>Крестьянское (фермерское) Хозяйство Глава Бутков Виктор Борисович</t>
  </si>
  <si>
    <t>ООО "Формула-ДВ"</t>
  </si>
  <si>
    <t>ООО "Джей Джи Си Эвергрин"</t>
  </si>
  <si>
    <t>ООО "Завод Техно"</t>
  </si>
  <si>
    <t>ООО "ТехноНИКОЛЬ Дальний Восток"</t>
  </si>
  <si>
    <t>МУП г. Хабаровска "Тепловые сети"</t>
  </si>
  <si>
    <t>Войсковая часть 6767</t>
  </si>
  <si>
    <t>ООО "ДАЛЬРЕО"</t>
  </si>
  <si>
    <t>ООО "ТН Пластики"</t>
  </si>
  <si>
    <t>ООО "ВМК Капитал"</t>
  </si>
  <si>
    <t>ООО «СТРОЙКОНТРОЛЬ»</t>
  </si>
  <si>
    <t>АО "ННК-Хабаровский НПЗ"</t>
  </si>
  <si>
    <t>Индивидуальный предприниматель Крачунова Анна Владимировна</t>
  </si>
  <si>
    <t>ООО "Капторстрой"</t>
  </si>
  <si>
    <t>ООО "Хабаровский завод строительной керамики"</t>
  </si>
  <si>
    <t>ООО "Пивоваренная компания "Балтика" - "Балтика-Хабаровск"</t>
  </si>
  <si>
    <t>Краевое государственное автономное учреждение "Дирекция спортивных сооружений Хабаровского края"</t>
  </si>
  <si>
    <t>ООО "Фонд жилищного строительства"</t>
  </si>
  <si>
    <t>ООО "УК "Фортуна"</t>
  </si>
  <si>
    <t>ООО УК "Городская"</t>
  </si>
  <si>
    <t>ООО "Розенталь Групп "Ботейн"</t>
  </si>
  <si>
    <t>ООО УК "Магнит"</t>
  </si>
  <si>
    <t>Хабаровский завод ЖБШ - филиал АО "БЭТ"</t>
  </si>
  <si>
    <t>ООО "Розенталь Групп "Ицар"</t>
  </si>
  <si>
    <t>Краевое государственное бюджетное образовательное учреждение «Краевой детский центр «Созвездие»</t>
  </si>
  <si>
    <t>ООО "Амурсталь-центр"</t>
  </si>
  <si>
    <t>ООО "Амурсталь"</t>
  </si>
  <si>
    <t>ООО "РН-Комсомольский НПЗ"</t>
  </si>
  <si>
    <t>ПАО «ОАК»</t>
  </si>
  <si>
    <t>ПАО "Амурский судостроительный завод"</t>
  </si>
  <si>
    <t>МУП "Теплоцентраль"</t>
  </si>
  <si>
    <t>ООО "МастерГрад"</t>
  </si>
  <si>
    <t>ООО "Хлебозавод № 3"</t>
  </si>
  <si>
    <t>АО "Дакгомз"</t>
  </si>
  <si>
    <t>ООО "Газэнергосеть Дальний Восток"</t>
  </si>
  <si>
    <t>ООО "Фирма "Сталкер"</t>
  </si>
  <si>
    <t>Индивидуальный предприниматель Абраменко Денис Александрович</t>
  </si>
  <si>
    <t>ООО "Геопроминвест"</t>
  </si>
  <si>
    <t>ООО "Шелеховский теплоэнергетический комплекс"</t>
  </si>
  <si>
    <t>ООО "Амурский гидрометаллургический комбинат"</t>
  </si>
  <si>
    <t>ОАО "Де-Кастринская ТЭЦ"</t>
  </si>
  <si>
    <t>ООО «ТЭК «Уссури»</t>
  </si>
  <si>
    <t>Барсуков Анатолий Константинович</t>
  </si>
  <si>
    <t>Индивидуальный предприниматель Гусейнов Рафаэль Адамович</t>
  </si>
  <si>
    <t>Индивидуальный предприниматель Тимофеев  Виктор Николаевич</t>
  </si>
  <si>
    <t>Индивидуальный предприниматель Генцель Ада Александровна</t>
  </si>
  <si>
    <t>Индивидуальный предприниматель Герлиц Андрей Васильевич</t>
  </si>
  <si>
    <t>Индивидуальный Предприниматель Некрасов Игорь Николаевич</t>
  </si>
  <si>
    <t>Индивидуальный предприниматель Приходько Владимир Вениаминович</t>
  </si>
  <si>
    <t>Индивидуальный предприниматель Тиара Ника Александровна</t>
  </si>
  <si>
    <t>Местная религиозная организация христиан веры евангельской (пятидесятников) Церковь Бога живого г. Комсомольска-на-Амуре.</t>
  </si>
  <si>
    <t>Местная религиозная организация Церковь Христиан Веры Евангельской "Есхол"</t>
  </si>
  <si>
    <t>Общество ограниченной ответственности "Агрокомплекс Восток"</t>
  </si>
  <si>
    <t>Индивидуальный предприниматель Акулов Александр Николаевич</t>
  </si>
  <si>
    <t>ООО "Комсомольский мясокомбинат"</t>
  </si>
  <si>
    <t>ООО "Нангмар"</t>
  </si>
  <si>
    <t>Общество с ограниченной ответственностью "Амурхлеб"</t>
  </si>
  <si>
    <t>ООО "Мебель КНАМ"</t>
  </si>
  <si>
    <t>ИП Карпов Олег Олегович</t>
  </si>
  <si>
    <t>ООО "Саната Плюс"</t>
  </si>
  <si>
    <t>ООО "Региональная управляющая компания" Кувшин</t>
  </si>
  <si>
    <t>Физическое лицо Цымбал Сергей Александрович</t>
  </si>
  <si>
    <t>ГРС Солнечный</t>
  </si>
  <si>
    <t>ГРС Хурба</t>
  </si>
  <si>
    <t>ГРС Эльбан</t>
  </si>
  <si>
    <t>ГРС Амурск</t>
  </si>
  <si>
    <t>ГРС Де-Кастри</t>
  </si>
  <si>
    <t>ГРС Лазарево</t>
  </si>
  <si>
    <t>ГРС Богородское</t>
  </si>
  <si>
    <t>ГРС Ягодный</t>
  </si>
  <si>
    <t>ГРС Бельго</t>
  </si>
  <si>
    <t>Лазаренко Екатерина Алексеевна</t>
  </si>
  <si>
    <t>Общество ограниченной ответственности "Газпром газомоторное топливо"</t>
  </si>
  <si>
    <t>Муниципальное унитарное предприятие "Спецавтохозяйство"</t>
  </si>
  <si>
    <t>ГРС Анненские воды</t>
  </si>
  <si>
    <t>Устой-М ООО (п. Крутобереговый) (ГРС-1 Петропавловск-Камчатский) п.Крутобереговый, Елизовское шоссе, д. 15</t>
  </si>
  <si>
    <t>ИП Воробьев А.В. (ТЦ «Глобус») (АГРС-1 г.Петропавловск-Камчатский) г.Петропавловск-Камчатский, ул. Вулканная, д. 59</t>
  </si>
  <si>
    <t>ГРС.Владивосток-1</t>
  </si>
  <si>
    <t>г. Уссурийск</t>
  </si>
  <si>
    <t>г. Спасск-Дальний</t>
  </si>
  <si>
    <t>СП "Хабаровская ТЭЦ-1" г.Хабаровск, ул. Узловая, 15а</t>
  </si>
  <si>
    <t>г. Комсомольск-на-Амуре, ул. Сидоренко, 19 (пекарня)</t>
  </si>
  <si>
    <t>г. Комсомольск-на-Амуре  пр. Победы, 36/1. м-н Мельница.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</si>
  <si>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</si>
  <si>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</si>
  <si>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г. Хабаровск, ул. Промышленная 12Е</t>
  </si>
  <si>
    <t>г. Хабаровск, Воронежское шоссе 1</t>
  </si>
  <si>
    <t>г. Комсомольск-на-Амуре,  ул. Хабаровская, 47 (Гостиница)</t>
  </si>
  <si>
    <t>г. Хабаровск, ул. Крещенская, 2</t>
  </si>
  <si>
    <t>г. Хабаровск, ул. Крещенская, 2/1</t>
  </si>
  <si>
    <t>г. Хабаровск, ул. Быстринская д.19</t>
  </si>
  <si>
    <t>Хабаровский край, г.Хабаровск, ул. Трехгорная, 143</t>
  </si>
  <si>
    <t>Котельная "Некрасовская" Хабаровский район, с.Некрасовка</t>
  </si>
  <si>
    <t>СП "Комсомольская ТЭЦ-2", г. Комсомольск-на-Амуре, Аллея труда, 1</t>
  </si>
  <si>
    <t>СП "Комсомольская ТЭЦ-3", г. Комсомольск-на-Амуре, Северное шоссе, 151</t>
  </si>
  <si>
    <t>В/к "Дземги", г. Комсомольск-на-Амуре, ул. Радищева, 8</t>
  </si>
  <si>
    <t>Хабаровский край, Ульчский район, п. Де-Кастри, ул. Советская, д. 1</t>
  </si>
  <si>
    <t>Хабаровский край, г. Комсомольск-на-Амуре, ул. Ленинградская, 115 ООО «РН-Комсомольский НПЗ»</t>
  </si>
  <si>
    <t>с. Воронежское-3, Кленовая, 5</t>
  </si>
  <si>
    <t>Население ГРС Солнечный</t>
  </si>
  <si>
    <t>Население ГРС Хурба</t>
  </si>
  <si>
    <t>Население ГРС Эльбан</t>
  </si>
  <si>
    <t>СП "Амурская ТЭЦ-1" г.Амурск, Западное шоссе, 10</t>
  </si>
  <si>
    <t>Население ГРС Амурск</t>
  </si>
  <si>
    <t>Население ГРС Де-Кастри</t>
  </si>
  <si>
    <t>СП "Николаевская ТЭЦ" г.Николаевск-на-Амуре, ул. Невельского, 24а</t>
  </si>
  <si>
    <t>Население ГРС Богородское</t>
  </si>
  <si>
    <t>Население ГРС Ягодный</t>
  </si>
  <si>
    <t>Население ГРС Бельго</t>
  </si>
  <si>
    <t>г. Комсомольск-на-Амуре, Океанская ул., южнее микрорайона № 6, 5 го жилого р-на Мылки</t>
  </si>
  <si>
    <t>г.Комсомольск-на-Амуре, ул. Ленина 49, ресторан "Графъ"</t>
  </si>
  <si>
    <t>г. Комсомольск-на-Амуре,  Октябрьский пр., д. 36 магазин "Атланта"</t>
  </si>
  <si>
    <t>г. Комсомольск-на-Амуре, ул. Ленина 19, кафе  «Бистро»</t>
  </si>
  <si>
    <t>г. Комсомольск-на-Амуре,  ул. Кирова 46,</t>
  </si>
  <si>
    <t>г. Комсомольск-на-Амуре, ул. Гамарника 22 (магазин «Белая Русь»)</t>
  </si>
  <si>
    <t>г.Комсомольск-на-Амуре, пр-т  Мира 15 (Гостиница "Амур")</t>
  </si>
  <si>
    <t>г. Хабаровск, ул. Кола Бельды, 1</t>
  </si>
  <si>
    <t>г. Комсомольск-на-Амуре  пр-т Первостроителей, 15, Тепло</t>
  </si>
  <si>
    <t>г. Комсомольск-на-Амуре, пр. Победы  75</t>
  </si>
  <si>
    <t>г. Комсомольск-на-Амуре,  Курская ул., д. 16</t>
  </si>
  <si>
    <t>г. Комсомольск-на-Амуре, ул.  Володарского, д.39</t>
  </si>
  <si>
    <t>г. Комсомольск-на-Амуре, 
ул. Ленинградская, 84</t>
  </si>
  <si>
    <t>г. Комсомольск-на-Амуре , пр-кт Ленина, д.44/1</t>
  </si>
  <si>
    <t>г. Комсомольск-на-Амуре, ул. Кирова, д.46</t>
  </si>
  <si>
    <t>г.Комсомольск-на-Амуре, Радищева, д. 3 Мясокомбинат</t>
  </si>
  <si>
    <t>г. Амурск, проспект Строителей, д.72</t>
  </si>
  <si>
    <t>Непубличное акционерное общество «Завод КПД Прогресс»</t>
  </si>
  <si>
    <t>Акционерное общество "Дальневосточная генерирующая компания"</t>
  </si>
  <si>
    <t>ИКС Петропавловск-Камчатский ООО (Котельная № 14 п. Пионерский,             ул. Зеленая, Пионерского сельского поселения)</t>
  </si>
  <si>
    <t>ГРС-2 Петропавловск-Камчатский</t>
  </si>
  <si>
    <t>ГРС-1 Петропавловск-Камчатский</t>
  </si>
  <si>
    <t>ИП Олишевский Вадим Валерьевич</t>
  </si>
  <si>
    <t>п. Солнечный ул.Ленина, д.28 А, Пом. 1 (1-19)</t>
  </si>
  <si>
    <t>г. Комсомольск-на-Амуре ,
ул. Дзержинского, 42/3</t>
  </si>
  <si>
    <t>г. Комсомольск-на-Амуре, ул. Гагарина, 17/5, Лит. А</t>
  </si>
  <si>
    <t>Общество ограниченной ответственности «Хэйлунцзян»</t>
  </si>
  <si>
    <t>ООО "Дальэнергостройиндустрия"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</si>
  <si>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</si>
  <si>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</si>
  <si>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</si>
  <si>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</si>
  <si>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Приложение N 4
к приказу ФАС России
от 08.12.2022 N 960/22
Форма 6</t>
  </si>
  <si>
    <t>г. Комсомольск-на-Амуре, ПГСК "Силинский-2"</t>
  </si>
  <si>
    <t>Местная религиозная организация "Хабаровская Евангельско-Христианская Пресвитерианская Церковь"</t>
  </si>
  <si>
    <t>г. Комсомольск-на-Амуре, ул. Красная 18/5 ПГСК "Силинский-2"</t>
  </si>
  <si>
    <t>Хабаровский край, ТОСЭР Хабаровск площадка Ракитное</t>
  </si>
  <si>
    <t>680011, г. Хабаровск, ул. Джамбула, д. 98</t>
  </si>
  <si>
    <t>Индивидуальный предприниматель Антипова Марина Валентиновна</t>
  </si>
  <si>
    <t>Общество с ограниченной ответственностью "ПромАльп ДВ"</t>
  </si>
  <si>
    <t>ООО "Натали"</t>
  </si>
  <si>
    <t>Индивидуальный предприниматель Опейкин Евгений Валерьевич</t>
  </si>
  <si>
    <t>г. Хабаровск, «Группа жилых домов по Воронежскому шоссе в Краснофлотском районе»</t>
  </si>
  <si>
    <t>г.Комсомольск-на-Амуре, ул.Партизанская, д. 13, офис</t>
  </si>
  <si>
    <t>п. Солнечный ул. Ленина, д.23 А. (Лит А) пом. 2</t>
  </si>
  <si>
    <t>Переяс, Ленина, 43</t>
  </si>
  <si>
    <t>ООО «УК Профессиональный сервис»</t>
  </si>
  <si>
    <t>ГРС Николаевск</t>
  </si>
  <si>
    <t>г. Комсомольск-на-Амуре, Димитрова 11 (кафе)</t>
  </si>
  <si>
    <t>г. Комсомольск-на-Амуре, ул. Кирова, 78</t>
  </si>
  <si>
    <t>Индивидуальный предприниматель Ефимов Андрей Викторович</t>
  </si>
  <si>
    <t>ИП Даниелян Альберт Андраникович</t>
  </si>
  <si>
    <t>г. Хабаровск, ул. Ташкентская, 22</t>
  </si>
  <si>
    <t>Хабаровский р-он, с. Бычиха, ул. Партизанская 18а</t>
  </si>
  <si>
    <t>г. Хабаровск,ул. Суворова, 84а</t>
  </si>
  <si>
    <t>г. Хабаровск, ул. Донская,2б</t>
  </si>
  <si>
    <t>г. Хабаровск, 60-сетия Октября проспект 8</t>
  </si>
  <si>
    <t>г. Хабаровск, 60-сетия Октября проспект, 8</t>
  </si>
  <si>
    <t>Тепловые сети (г. Хабаровск, ул. Мельничная, 27а)</t>
  </si>
  <si>
    <t>Хабаровский р-он, с. Сосновка, ул. Шоссейная, 5</t>
  </si>
  <si>
    <t>Хабаровский р-он, с. Краснореченское, ул. Императорская, 3</t>
  </si>
  <si>
    <t>Хабаровский кр., Хабаровский район, с. Ракитное, проезд Промышленный (Тосэр Хабаровск Площадка Р стр. 1)</t>
  </si>
  <si>
    <t>Хабаровский р-он, с. Бычиха, ул. Строителей, 26</t>
  </si>
  <si>
    <t>г. Хабаровск, ул. Кулибина 3</t>
  </si>
  <si>
    <t>г. Хабаровск, ул. Дикопольцева 12</t>
  </si>
  <si>
    <t>г. Хабаровск , ул. Металистов 24</t>
  </si>
  <si>
    <t>г.Хабаровск,ул.Тихоокеанская,73</t>
  </si>
  <si>
    <t>г. Хабаровск, ул. Чалнинская 17</t>
  </si>
  <si>
    <t>г. Хабаровск, Федоровское шоссе, 12 (завод)</t>
  </si>
  <si>
    <t>г. Хабаровск, ул. Воронежская, 142</t>
  </si>
  <si>
    <t>г. Хабаровск, ул. Шатова, 2/1</t>
  </si>
  <si>
    <t>г. Хабаровск, ул. Героев-Пассаров 10/8</t>
  </si>
  <si>
    <t>г. Хабаровск, ул. Салтыкова-Щедрина, 83</t>
  </si>
  <si>
    <t>г. Хабаровск, ул. Карла-Маркса, 154</t>
  </si>
  <si>
    <t>г. Хабаровск, ул. Карла-Маркса 144/2</t>
  </si>
  <si>
    <t>г. Хабаровск, Воронежское шоссе 1/А</t>
  </si>
  <si>
    <t>г. Хабаровск, ул. Фоломеева 9Б</t>
  </si>
  <si>
    <t>г. Хабаровск, ул. Алексеевская 38Б</t>
  </si>
  <si>
    <t>г. Хабаровск, ул. Александровская 41</t>
  </si>
  <si>
    <t>г. Хабаровск, ул. Александровская 43</t>
  </si>
  <si>
    <t>г. Хабаровск, ул. Воронежское шоссе 3А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</si>
  <si>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</si>
  <si>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</si>
  <si>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</si>
  <si>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>г. Хабаровск, Воронежское шоссе 1/1</t>
  </si>
  <si>
    <t>г. Хабаровск, ул. Быстринская д.19/1</t>
  </si>
  <si>
    <t>г. Хабаровск, ул. Александровская д. 49</t>
  </si>
  <si>
    <t>г. Хабаровск, ул. Воронежское шоссе 3А/1</t>
  </si>
  <si>
    <t>г. Хабаровск,ул.Воронежская,дом.174</t>
  </si>
  <si>
    <t>Комплексная застройка в границах улиц Шатова-Совхозная-Трехгорная в железнодорожном районе г. Хабаровск</t>
  </si>
  <si>
    <t>Хабаровский край, р-н. им. Лазо, рп. Переяславка, ул. Клубная 74</t>
  </si>
  <si>
    <t>"Амурсталь-центр" пос. Переяславка</t>
  </si>
  <si>
    <t>Население ХОР</t>
  </si>
  <si>
    <t>Население Вяземск</t>
  </si>
  <si>
    <t>ООО "Торекс-Хабаровск" (г. Комсомльск-на-Амуре, ул. Вагонная, 30)</t>
  </si>
  <si>
    <t>г. Комсомольск-на-Амуре, Аллея труда, 1</t>
  </si>
  <si>
    <t>Теплоцентраль (г. Комсомольск-на-Амуре, ул. Пугачева, 84)</t>
  </si>
  <si>
    <t>г. Комсомольск-на-Амуре, Северное шоссе, 1</t>
  </si>
  <si>
    <t>г. Комсомольск-на-Амуре, ул. Кирова, 30</t>
  </si>
  <si>
    <t>г. Комсомольск-на-Амуре, ул. Радищева , 2</t>
  </si>
  <si>
    <t>г. Комсомольск-на-Амуре, ул. Сусанина 146</t>
  </si>
  <si>
    <t>г. Комсомольск-на-Амуре, ул. Водонасосная, 1</t>
  </si>
  <si>
    <t>г.Комсомольск-на-Амуре, ул.Пугачева 89</t>
  </si>
  <si>
    <t>Население КМС-1</t>
  </si>
  <si>
    <t>"Котельная п. Солнечный" (Солнечный р-н, п Солнечный, промзона)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</si>
  <si>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</si>
  <si>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г. Амурск, шоссе Машиностроителей, д. 5</t>
  </si>
  <si>
    <t>Де-Кастри "ТЭЦ" (Ульчский р-н, п. Де-Кастри, Советская, 3Б)</t>
  </si>
  <si>
    <t>Газопоршневая станция (Николаевский р-н, п. Лазарев, ул. Советская, 4б)</t>
  </si>
  <si>
    <t>Котельная Аэропорт г. Николаевск-на-Амуре, ул. Энтузиастов 2а</t>
  </si>
  <si>
    <t>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</si>
  <si>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Богородское "Котельная" (Ульчский р-н, с. Богородское, ул. Парковая 2-а)</t>
  </si>
  <si>
    <t>Сусанино (Ульчский н-н, с. Анненские минеральные Воды, ул. Центральная, 20 Б)</t>
  </si>
  <si>
    <t>п. Хор, ул. Заводская 17</t>
  </si>
  <si>
    <t>ООО "Энергия"</t>
  </si>
  <si>
    <t>Муниципальное бюджетное учреждение дополнительного образования СШ Юниор г. Вяземского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</si>
  <si>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</si>
  <si>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</si>
  <si>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Население ХБР1</t>
  </si>
  <si>
    <t>Население ХБР3</t>
  </si>
  <si>
    <t>К.Маркса, 144Б</t>
  </si>
  <si>
    <t>ООО Торговый дом "Золотая Русь"</t>
  </si>
  <si>
    <t>г. Владивосток</t>
  </si>
  <si>
    <t>ГРС Владивосток-1</t>
  </si>
  <si>
    <t>г. Комсомольск-на-Амуре, ул. Советская 1 (территория Кнаапо)</t>
  </si>
  <si>
    <t>Тепловик+</t>
  </si>
  <si>
    <t>г. Комсомольск-на-Амуре, Мемориальный комплекс погибшим участникам ВОВ в 1941-1945 гг.», расположенный по ул. Набережной р. Амур</t>
  </si>
  <si>
    <t>Хабаровский край, г. Вяземский,, ул. Лазо, д.50</t>
  </si>
  <si>
    <t>ООО "Управляющая компания "Территория уюта Юникей"</t>
  </si>
  <si>
    <t>ООО "Тепловик+"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</si>
  <si>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</si>
  <si>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ЦРО «Союз Пресвитерианских церквей Хабаровского края»</t>
  </si>
  <si>
    <t>ХБР1</t>
  </si>
  <si>
    <t>ХБР3</t>
  </si>
  <si>
    <t>КМС-1</t>
  </si>
  <si>
    <t>ХБР5</t>
  </si>
  <si>
    <t>ХОР</t>
  </si>
  <si>
    <t>Вяземск</t>
  </si>
  <si>
    <t>Точка подключения: п. Хор, ул. Железнодорожная 71-А (Мебель маркет)</t>
  </si>
  <si>
    <t>Собственные нужды Котельная Брестская 51</t>
  </si>
  <si>
    <t>Собственные нужды</t>
  </si>
  <si>
    <t>МУП УМР "Циммермановское ЖКХ"</t>
  </si>
  <si>
    <t>650</t>
  </si>
  <si>
    <t>651</t>
  </si>
  <si>
    <t>652</t>
  </si>
  <si>
    <t>"ДЭС" Циммермановка (Ульчский р-н, п. Циммермановка, ул. Железнодорожная 2)</t>
  </si>
  <si>
    <t>ГРС Цимермановка</t>
  </si>
  <si>
    <t>ГРС Свободный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</si>
  <si>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</si>
  <si>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</si>
  <si>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</si>
  <si>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</si>
  <si>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</si>
  <si>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</si>
  <si>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</si>
  <si>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</si>
  <si>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</si>
  <si>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</si>
  <si>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</si>
  <si>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ИП Ю С.Ю.</t>
  </si>
  <si>
    <t>ИП Воробьев А.В.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</si>
  <si>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</si>
  <si>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</si>
  <si>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</si>
  <si>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</si>
  <si>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</si>
  <si>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г. Елизово</t>
  </si>
  <si>
    <t>АО "ДГК"</t>
  </si>
  <si>
    <t>ООО «АИТ»</t>
  </si>
  <si>
    <t>ДВФУ</t>
  </si>
  <si>
    <t>АО "ДВЭУК - ГенерацияСети"</t>
  </si>
  <si>
    <t>АО "Кислород"</t>
  </si>
  <si>
    <t>АО «УПТС»</t>
  </si>
  <si>
    <t>ООО «Энергия»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</si>
  <si>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</si>
  <si>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</si>
  <si>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</si>
  <si>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</si>
  <si>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</si>
  <si>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</si>
  <si>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</si>
  <si>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</si>
  <si>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</si>
  <si>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Детский сад № 1 г. Уссурийска МБДОУ</t>
  </si>
  <si>
    <t>ООО "ТПК ФДВ"</t>
  </si>
  <si>
    <t>ЖСК "Остров"</t>
  </si>
  <si>
    <t xml:space="preserve">ООО «Велес-Снек» </t>
  </si>
  <si>
    <t xml:space="preserve">ООО «ДСК Приморье» </t>
  </si>
  <si>
    <t>ТЕПЛОИНВЕСТ ООО</t>
  </si>
  <si>
    <t>ТЕПЛОИНВЕСТ ООО (котельная жил. мкр. АГПЗ) (ГРС Свободный)</t>
  </si>
  <si>
    <t>Индивидуальный предприниматель Бенда Владимир Андреевич</t>
  </si>
  <si>
    <t>ООО Завод ЖБИ-5</t>
  </si>
  <si>
    <t>Краевое государственное автономное учреждение дополнительного образования Спортивная школа «Хабаровский краевой центр развития хоккея «Амур»</t>
  </si>
  <si>
    <t>Общество с ограниченной ответственностью «Лоза»</t>
  </si>
  <si>
    <t>ООО "Ресурсавтогаз"</t>
  </si>
  <si>
    <t>Автономная некоммерческая организация центр восстановления и развития личности "Зеленый Светофор"</t>
  </si>
  <si>
    <t>Индивидуальный предприниматель Манькова Александра Николаевна</t>
  </si>
  <si>
    <t>Местная религиозная организация "Объединенная методистская церковь "Славная" г. Комсомольск-на-Амуре</t>
  </si>
  <si>
    <t>ООО «Первый ЖБИ» Стеллар</t>
  </si>
  <si>
    <t>г. Хабаровск, пер. Алеутский, д. 3а</t>
  </si>
  <si>
    <t>г. Хабаровск, ул. Целинная, д. 2 В</t>
  </si>
  <si>
    <t>СП "Хабаровская ТЭЦ-2" г.Хабаровск, пер. Сормовский, 1</t>
  </si>
  <si>
    <t>г. Хабаровск, ул. Уборевича 79А газовая котельная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</si>
  <si>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</si>
  <si>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г. Вяземский, ул. Коммунистическая, 10</t>
  </si>
  <si>
    <t>Население ГРС Николаевск</t>
  </si>
  <si>
    <t>г. Комсомольск-на-Амуре, пр. Московский, д.30, корп.2, кв. 1</t>
  </si>
  <si>
    <t>п. Солнечный, ул. Лесная, 7Л</t>
  </si>
  <si>
    <t>г. Комсомольск-на-Амуре, ул.Курская, д.9</t>
  </si>
  <si>
    <t>г. Хабаровск, 60-сетия Октября проспект,2 к2</t>
  </si>
  <si>
    <t>Хабаровский край, г. Хабаровск, ул. Горького д. 71Б</t>
  </si>
  <si>
    <t>Хабаровский р-он, с. Сосновка, 14 км Владивостокского шоссе, кадастровый номер земельного участка 24:17:0601402:99</t>
  </si>
  <si>
    <t>г. Хабаровск, ул. Нововыборгская, 25 (ТЦ "Выборгский")</t>
  </si>
  <si>
    <t>г. Хабаровск, ул. Воронежское шоссе, 118</t>
  </si>
  <si>
    <t>"ТЭЦ" Циммермановка (Ульчский р-н, п. Циммермановка, ул. Профсоюзная 25)</t>
  </si>
  <si>
    <t>Шелтэк (Комсомольский р-н, п. Ягодный, ул. Набережная, 5А)</t>
  </si>
  <si>
    <t>п. Ягодный, ул. Лесная 11
(магазин "Василина")</t>
  </si>
  <si>
    <t>г. Комсомольск-на-Амуре, ул. Дикопольцева, 37</t>
  </si>
  <si>
    <t>г. Комсомольск-на-Амуре, Гаражная ул., д. 121</t>
  </si>
  <si>
    <t>г. Комсомольск-на-Амуре  Гаражная ул., д. 2, литер А</t>
  </si>
  <si>
    <t>г. Комсомольск-на-Амуре, ул. Щорса, 91 (пекарня)</t>
  </si>
  <si>
    <t>г. Комсомольск-на-Амуре,  ул. Лазо (рядом с 66/1, 66/2), павильон шиномонтаж</t>
  </si>
  <si>
    <t>г.Комсомольск-на-Амуре; пр.Копылова, 41 (кафе Троя)</t>
  </si>
  <si>
    <t>Ленинградская, 23А</t>
  </si>
  <si>
    <t>г. Хабаровск, ул. Суворова 60</t>
  </si>
  <si>
    <t>с. Казакевичево, ул. Новожилова, д.13</t>
  </si>
  <si>
    <t>г. Хабаровск, ул. Карла-Маркса, д. 150</t>
  </si>
  <si>
    <t>АО ЦВ ПРОТЕК</t>
  </si>
  <si>
    <t>Войсковая часть 3524</t>
  </si>
  <si>
    <t>Войсковая часть  6767</t>
  </si>
  <si>
    <t>ООО "Али"</t>
  </si>
  <si>
    <t>Товарищество собственников недвижимости «Лидер»</t>
  </si>
  <si>
    <t>Муниципальное унитарное предприятие «Нижнеамурская ресурсоснабжающая организация»</t>
  </si>
  <si>
    <t>ИП Мокрушина Василина Антоновна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</si>
  <si>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</si>
  <si>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Местная религиозная Община № 1 Церкви Христиан Адвентистов Седьмого Дня</t>
  </si>
  <si>
    <t>Общество ограниченной ответственности "Легат"</t>
  </si>
  <si>
    <t>Общество ограниченной ответственности "Традиция»</t>
  </si>
  <si>
    <t>Общество ограниченной ответственности «ШИК»</t>
  </si>
  <si>
    <t>Индивидуальный предприниматель Герасимова Светлана Николаевна</t>
  </si>
  <si>
    <t>Местная религиозная организация Церковь Евангельских Христиан-Баптистов г.Хабаровска</t>
  </si>
  <si>
    <t>Индивидуальный предприниматель Тарасенко Юрий Сергеевич</t>
  </si>
  <si>
    <t>Администрация сельского поселения «Село Казакевичево» Хабаровского муниципального района Хабаровского края, Музей.</t>
  </si>
  <si>
    <t>Индивидуальный предприниматель
Кулик Ирина Анатольевна</t>
  </si>
  <si>
    <t xml:space="preserve">АО "Спасскцемент" </t>
  </si>
  <si>
    <t>ООО "Хабаровский Трубный Завод"</t>
  </si>
  <si>
    <t>ООО «ЭНКИ-ДВ»</t>
  </si>
  <si>
    <t>ООО "СервисМонтажСтрой"</t>
  </si>
  <si>
    <t>ООО "Производственное предприятие "Краснореченское"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</si>
  <si>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</si>
  <si>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ООО "Хладокомбинат Хабаровский"</t>
  </si>
  <si>
    <t>ООО "Логистерра"</t>
  </si>
  <si>
    <t>Общество с ограниченной ответственностью «ПЛК «Авангард»</t>
  </si>
  <si>
    <t>ООО "Автоколонна 1269"</t>
  </si>
  <si>
    <t>ТСЖ "Комфорт ДВ"</t>
  </si>
  <si>
    <t>ООО «НоваБев Маркет Хабаровск»</t>
  </si>
  <si>
    <t>АО НПК "Катрен"</t>
  </si>
  <si>
    <t>ООО "Газэнергосеть Хабаровск"</t>
  </si>
  <si>
    <t>Индивидуальный предприниматель Шихов Геннадий Владимирович</t>
  </si>
  <si>
    <t>ООО "ЛЕ МОНЛИД"</t>
  </si>
  <si>
    <t>ООО «Специализированный застройщик «Да! Девелопмент»</t>
  </si>
  <si>
    <t>АО "Национальные Логистические Технологии"</t>
  </si>
  <si>
    <t>ООО "СТОМИНДУСТРИЯ"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</si>
  <si>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</si>
  <si>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Индивидуальный предприниматель Гаврилова Валентина Алексеевна</t>
  </si>
  <si>
    <t>ООО "Спецтрансгаз"</t>
  </si>
  <si>
    <t>Муниципальное унитарное предприятие «Электрические линии Муниципального района имени Лазо»</t>
  </si>
  <si>
    <t>ООО "Хорский Теплоэнергетик"</t>
  </si>
  <si>
    <t>ООО "Дальневосточная генерирующая компания"</t>
  </si>
  <si>
    <t>ООО "Хорский Теплоэнергетик" с. Отрадное</t>
  </si>
  <si>
    <t>ООО "Хорский Теплоэнергетик" с. Садовое</t>
  </si>
  <si>
    <t>Открытое акционерное общество "Хладокомбинат"</t>
  </si>
  <si>
    <t>АО "Дальстальконструкция"</t>
  </si>
  <si>
    <t>ООО "Комсомолка"</t>
  </si>
  <si>
    <t>АО "Оловянная рудная компания"</t>
  </si>
  <si>
    <t>Автономноая некомерческая организация галерея современного искусства "Метаморфоза"</t>
  </si>
  <si>
    <t>Индивидуальный предпринематель Васильев Виктор Сергеевич</t>
  </si>
  <si>
    <t>АО "Универсальная лизинговая компания"</t>
  </si>
  <si>
    <t>Громилина Лариса Юрьевна</t>
  </si>
  <si>
    <t>Индивидуальный Александрова Мария Анатольевна</t>
  </si>
  <si>
    <t>Индивидуальный предприниматель  Башлаев Владимир Юрьевич</t>
  </si>
  <si>
    <t>Индивидуальный предприниматель Антипов Владимир Петрович</t>
  </si>
  <si>
    <t>Индивидуальный предприниматель Гавриленко Елена Евгеньевна</t>
  </si>
  <si>
    <t>Индивидуальный предприниматель Головырин Евгений Николаевич</t>
  </si>
  <si>
    <t>Индивидуальный предприниматель Милованов Дмитрий Геннадьевич</t>
  </si>
  <si>
    <t>Индивидуальный предприниматель Джафаров Рафиг Агамирза Оглы</t>
  </si>
  <si>
    <t>Индивидуальный предприниматель Зорин Александр Иванович</t>
  </si>
  <si>
    <t>Индивидуальный предприниматель Зуев Николай Константинович</t>
  </si>
  <si>
    <t>Индивидуальный предприниматель Кондратенко Яна Константиновна</t>
  </si>
  <si>
    <t>Индивидуальный предприниматель Кривич Елена Юрьевна</t>
  </si>
  <si>
    <t>Индивидуальный предприниматель Медведев Иван Николаевич</t>
  </si>
  <si>
    <t>Индивидуальный предприниматель Наземцев Александр Геннадьевич</t>
  </si>
  <si>
    <t>Индивидуальный предприниматель Попов Алексей Юрьевич</t>
  </si>
  <si>
    <t>Индивидуальный предприниматель Пухов Евгений Викторович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</si>
  <si>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</si>
  <si>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</si>
  <si>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</si>
  <si>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</si>
  <si>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Синицын Игорь Эдуардович</t>
  </si>
  <si>
    <t>Индивидуальный предприниматель Плотников Артем Андреевич</t>
  </si>
  <si>
    <t>Индивидуальный предприниматель Комиссаренко Ирина Александровна</t>
  </si>
  <si>
    <t>Индивидуальный предприниматель Ульмасов Холик Абдуллоевич</t>
  </si>
  <si>
    <t>Индивидуальный предприниматель Юдичев Денис Владимирович</t>
  </si>
  <si>
    <t>Индивидуальный предприниматель Юдичева Светлана Николаевна</t>
  </si>
  <si>
    <t>Индивидуальный предприниматель Федотов Владимир Сергеевич</t>
  </si>
  <si>
    <t>Индивидуальный предприниматель Кретов Виталий Николаевич</t>
  </si>
  <si>
    <t>ИП Дьяков Вадим Николаевич</t>
  </si>
  <si>
    <t>Местная религиозная организация мусульман «Нур» Духовного управления мусульман Азиатской части России</t>
  </si>
  <si>
    <t>Назаренко Сергей Святославович</t>
  </si>
  <si>
    <t>Общество ограниченной ответственности  "Велес"</t>
  </si>
  <si>
    <t>Общество ограниченной ответственности  "Сервис-фрукт"</t>
  </si>
  <si>
    <t>Общество ограниченной ответственности  «Сеул»</t>
  </si>
  <si>
    <t>Общество ограниченной ответственности "Альфа-Дент"</t>
  </si>
  <si>
    <t>Общество ограниченной ответственности "Техсервис-Хабаровск"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</si>
  <si>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</si>
  <si>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</si>
  <si>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"Ягодное"</t>
  </si>
  <si>
    <t>Общество ограниченной ответственности «ТЕСТ»</t>
  </si>
  <si>
    <t>Общество ограниченной ответственности ДорТранс</t>
  </si>
  <si>
    <t>Общество с ограниченной ответственностью "Взлет"</t>
  </si>
  <si>
    <t>Индивидуальный предприниматель Метелева Анастасия Михайловна</t>
  </si>
  <si>
    <t>Общество с ограниченной ответственностью "Текс"</t>
  </si>
  <si>
    <t>Общество с ограниченной ответственностью "Торговый Дом "Гранд"</t>
  </si>
  <si>
    <t>Индвидуальный предприниматель Алмарданов Абдулла Олимжон Угли</t>
  </si>
  <si>
    <t>ПАК "Мотор"</t>
  </si>
  <si>
    <t>Потребительский автогаражный кооператив "Нефтяник"</t>
  </si>
  <si>
    <t>Физическое лицо  Кравчук Сергей Викторович</t>
  </si>
  <si>
    <t>Физическое лицо Друзь Светлана Ананьевна</t>
  </si>
  <si>
    <t>ИП Моторова Евгения Алексеевна</t>
  </si>
  <si>
    <t>Физическое лицо Мытник Иван Владимирович</t>
  </si>
  <si>
    <t>Физическое лицо Небожчик Дарья Владимировна</t>
  </si>
  <si>
    <t>Физическое лицо Ткачев Сергей Викторович</t>
  </si>
  <si>
    <t>ООО "Центр"</t>
  </si>
  <si>
    <t>ООО "Норд Си"</t>
  </si>
  <si>
    <t>ООО "АвтоДом"</t>
  </si>
  <si>
    <t>Евпятьева Надежда Викторовна</t>
  </si>
  <si>
    <t>Индивидуальный предприниматель Кузнецов Егор Александрович</t>
  </si>
  <si>
    <t>Индивидуальный предприниматель Казанцева Евгения Александровна</t>
  </si>
  <si>
    <t>Глушков Платон Дмитриевич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</si>
  <si>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</si>
  <si>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</si>
  <si>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>Меликян Роберт Суренович</t>
  </si>
  <si>
    <t>ООО Продэкстра</t>
  </si>
  <si>
    <t>Индивидуальный предприниматель Зимин Сергей Игоревич</t>
  </si>
  <si>
    <t>Рейдало Сергей Борисович</t>
  </si>
  <si>
    <t>Индивидуальный предпринематель Чижова Анна Михайловна</t>
  </si>
  <si>
    <t>Общество с ограниченной ответственностью «Пирамида»</t>
  </si>
  <si>
    <t>ИП Курлюченко Владимир Викторович</t>
  </si>
  <si>
    <t>Общество с ограниченной ответственностью "Частное охранное предприятие "Барс""</t>
  </si>
  <si>
    <t>ООО "Пэтраулсервис"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</si>
  <si>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</si>
  <si>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Иванисов Андрей Николаевич</t>
  </si>
  <si>
    <t>Индивидуальный предприниматель Даждамирова Ягут Мехти Кызы</t>
  </si>
  <si>
    <t>Индивидуальный предприниматель Богаченко Михаил Алексеевич</t>
  </si>
  <si>
    <t>ООО «СервисСтандарт»</t>
  </si>
  <si>
    <t>Индивидуальный предприниматель Мячин Евгений Сергеевич</t>
  </si>
  <si>
    <t>Индивидуальный предприниматель Бриц Наталья Викторовна</t>
  </si>
  <si>
    <t>Индивидуальный предприниматель Рюмин Сергей Анатольевич</t>
  </si>
  <si>
    <t>Индивидуальный предприниматель Чепак Владимир Геннадьевич</t>
  </si>
  <si>
    <t>Местная православная религиозная организация Приход преподобного Серафима Саровского г. Хабаровск</t>
  </si>
  <si>
    <t>ООО "Региональная управляющая компания" ТК Ореховая сопка</t>
  </si>
  <si>
    <t>АО "Исток"</t>
  </si>
  <si>
    <t>Индивидуальный предприниматель Рюмина Жанна Васильевна</t>
  </si>
  <si>
    <t>ООО "Торговый комплекс "Универсам"</t>
  </si>
  <si>
    <t>Индивидуальный предприниматель Ли Дмитрий Гынсикович</t>
  </si>
  <si>
    <t>Индивидуальный предприниматель 
Воронина Елена Валентиновна</t>
  </si>
  <si>
    <t>Индивидуальный предприниматель
Эльнур Шахлар Оглы Асгерханов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</si>
  <si>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</si>
  <si>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>Индивидуальный предприниматель
Садовская Любовь Михайловна</t>
  </si>
  <si>
    <t>Индивидуальный предприниматель Дедков Анатолий Иванович</t>
  </si>
  <si>
    <t>Индивидуальный предприниматель  Блюм Дмитрий Вячеславович</t>
  </si>
  <si>
    <t>ООО "Персей"</t>
  </si>
  <si>
    <t>ООО "Ютар"</t>
  </si>
  <si>
    <t>Индивидуальный предприниматель Круглов Константин Валентинович
Алафа</t>
  </si>
  <si>
    <t>ООО «Авиакомпания «Орлан»</t>
  </si>
  <si>
    <t>ООО «Эдельвейс»</t>
  </si>
  <si>
    <t>Муниципальное Унитарное Топливно-снабженческое предприятие муниципального района имени Лазо</t>
  </si>
  <si>
    <t>ООО "ТрансИнвестГрупп"</t>
  </si>
  <si>
    <t>Индивидуальный предприниматель Богаченко Михаил Алексеевич магазин</t>
  </si>
  <si>
    <t>ООО «ДВ Невада»</t>
  </si>
  <si>
    <t>ООО «Яшма»</t>
  </si>
  <si>
    <t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</t>
  </si>
  <si>
    <t>Физическое лицо Багиров Эльдар Мамед-Оглы</t>
  </si>
  <si>
    <t>Индивидуальный предприниматель Каминская Евгения Валерьевна</t>
  </si>
  <si>
    <t>ООО УК «Да! Девелопмент»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</si>
  <si>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</si>
  <si>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</si>
  <si>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Хабаровский р-он, с. Ильинка, ул. Совхозная 2-я, 1/1</t>
  </si>
  <si>
    <t>Котельная с. Бычиха, ул. Партизанская, 14-а</t>
  </si>
  <si>
    <t>Точка подключение Котельная с. Осиновая речка, ул. Амурская, 28-а</t>
  </si>
  <si>
    <t>"Котельная село Рощино" (Хабаровский р-н, с. Рощино, ул. Юбилейная, 9а)</t>
  </si>
  <si>
    <t>"Котельная село Краснореченское" (Хабаровский р-н, с. Краснореченское, ул. Почтовая, 9)</t>
  </si>
  <si>
    <t>Хабаровский р-он, с. Казакевичево, ул. Морская д. 4</t>
  </si>
  <si>
    <t>г. Хабаровск, ул. Донская, 2а, к11, ООО "Хладокомбинат Хабаровский"</t>
  </si>
  <si>
    <t>г. Хабаровск, ул. Донская, 2а, к11</t>
  </si>
  <si>
    <t>г. Хабаровск, ул. Автобусная, д. 75</t>
  </si>
  <si>
    <t>Хабаровский край, г.Хабаровск, земельный участок с кадастровым номером 27230041729161</t>
  </si>
  <si>
    <t>Хабаровский р-он, с. Казакевичево, Пограничная заставка Казакевичево, кадастровый номер 27:17:0600701:613</t>
  </si>
  <si>
    <t>г. Хабаровск, ул. Нововыборгская, 25 (котельная БМК)</t>
  </si>
  <si>
    <t>г. Хабаровск, ул. Воронежская, 129</t>
  </si>
  <si>
    <t>г. Хабаровск, ул. Алексеевская, 64</t>
  </si>
  <si>
    <t>г. Хабаровск, проезд Воронежский 12 лит. П</t>
  </si>
  <si>
    <t>г. Хабаровск, Воронежское шоссе,5</t>
  </si>
  <si>
    <t>г. Хабаровск, ул. Бресткая, 71</t>
  </si>
  <si>
    <t>г. Хабаровск, ул. Тихоокеанская 73 лит. 0,01</t>
  </si>
  <si>
    <t>г . Хабаровск, ул. Трехгорная, д. 100</t>
  </si>
  <si>
    <t>Группа малоэтажных жилых домов блокированной застройки по ул. Лазо в г. Хабаровске 1 и 2 этап застройки</t>
  </si>
  <si>
    <t>Хабаровский край, г. Хабаровск, Матвеевское шоссе 28А</t>
  </si>
  <si>
    <t>г. Хабаровск, ул. Карла Маркса, 109</t>
  </si>
  <si>
    <t>Жилой комплекс по ул. Салтыкова-Щедрина, 1 в Северном округе г. Хабаровск</t>
  </si>
  <si>
    <t>г. Хабаровск, пер. Промышленный, д. 8А</t>
  </si>
  <si>
    <t>Хабаровский край, район им. Лазо, р.п. Переясловка 2, ул. Авиаторов 5</t>
  </si>
  <si>
    <t>Хабаровский край, район им. Лазо, р.п. Переясловка, ул. Центральная, 19 "А"</t>
  </si>
  <si>
    <t>Хабаровский край, район им. Лазо, р.п. Хор, пер. Степной, 10 Котельная №1 Центральная</t>
  </si>
  <si>
    <t>Хабаровский край, район им. Лазо, р.п. Хор, ул. Менделеего, 34 Котельная №2 мкр. Менделеева</t>
  </si>
  <si>
    <t>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</si>
  <si>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</si>
  <si>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район им. Лазо, р.п. Хор, пер. Степной, 1 (сопка)</t>
  </si>
  <si>
    <t>Хабаровский край, район им. Лазо, р.п. Хор, ул. Безымянная, 3 (школа)</t>
  </si>
  <si>
    <t>Хабаровский край, район им. Лазо, р.п. Хор, ул. Мира, 34, Котельная №3 мкр. Кирпичный</t>
  </si>
  <si>
    <t>Хабаровский край, р-он им. Лазо, р.п. Переясловка, ул. Ленина, 34а</t>
  </si>
  <si>
    <t>Хабаровский край, р-он Вяземский с. Отрадное, ул. Новая, 1а</t>
  </si>
  <si>
    <t>Хабаровский край, р-он Вяземский, с. Садовое, ул. Мира, 8б</t>
  </si>
  <si>
    <t>СП "Комсомольская ТЭЦ-1", г. Комсомольск-на-Амуре, Северное шоссе, 151</t>
  </si>
  <si>
    <t>г. Комсомольск-на-Амуре, ул.Заводская, 1 , лит. 247</t>
  </si>
  <si>
    <t>г. Комсомольск-на-Амуре, Комсомольское шоссе, 24</t>
  </si>
  <si>
    <t>г. Комсомольск-на-Амуре, пр. Ленина, 39</t>
  </si>
  <si>
    <t>"Котельная п. Горный" (Солнечный р-н, п. Горный, промзона)</t>
  </si>
  <si>
    <t>"Газовая котельная Солнечной Обогатительной Фабрики"</t>
  </si>
  <si>
    <t>Хурба (Комсомольский р-н, с. Хурба, ул. Гайдара, 13)</t>
  </si>
  <si>
    <t>"Котельная п. Эльбан"</t>
  </si>
  <si>
    <t>Котельная №1 "Порт" (Николаевский р-н, п. Лазарев, центральная порт, ул. Набережная)</t>
  </si>
  <si>
    <t>Котельная №4 "Тепло-Лазарев" (Николаевский р-н, п. Лазарев, нефтепровод по ул. Советская)</t>
  </si>
  <si>
    <t>Котельная №5 "ТУСМ" (Николаевский р-н, п. Лазарев, ТУМС ул. Попова)</t>
  </si>
  <si>
    <t>2 с. Красное, расположенная по адресу Хабаровский край, Николаевский район, с. Красное, ул. Амурская 9 б</t>
  </si>
  <si>
    <t>1 Котельная №1 с. Красное, расположенная по адресу Хабаровский край, Николаевский район, с. Красное, ул. Советская 45 б</t>
  </si>
  <si>
    <t>г. Комсомольск-на-Амуре, Дзержинского ул., д. 24/2</t>
  </si>
  <si>
    <t>г. Комсомольск-на-Амуре  ул. Павловского, д. 2/2</t>
  </si>
  <si>
    <t>г. Комсомольск-на-Амуре, ул.Лесозаводская 4, лит. А</t>
  </si>
  <si>
    <t>г.Комсомольск-на-Амуре, ул.Гаражная 2 литер Ж</t>
  </si>
  <si>
    <t>г. Комсомольск-на-Амуре, 
ул. Вокзальная, 10. Склад кирпичный №17</t>
  </si>
  <si>
    <t>г.Комсомольск-на-Амуре, ул.Вокзальная 10, склад №14</t>
  </si>
  <si>
    <t>г. Комсомольск-на-Амуре, ул.Димитрова ул., д. 5</t>
  </si>
  <si>
    <t>г. Комсомольск-на-Амуре, переулок Островского , д. 43/2</t>
  </si>
  <si>
    <t>г.Комсомольск-на-Амуре, пр.Первостроителей 20, кафе "Мясная деревня"</t>
  </si>
  <si>
    <t>г. Комсомольск-на-Амуре, ул. Лесная 24</t>
  </si>
  <si>
    <t>г.Комсомольск-на-Амуре, ул.Лесная 46</t>
  </si>
  <si>
    <t>г. Комсомольск-на-Амуре,  ул. Павловского 6 (Автокооператив Павловский 2, вторая очередь).</t>
  </si>
  <si>
    <t>г. Комсомольск-на-Амуре,  Вокзальная ул., д. 34. магазин "СтройУспех"</t>
  </si>
  <si>
    <t>г. Комсомольск-на-Амуре,  ул.Краснофлотская 4 (гараж)</t>
  </si>
  <si>
    <t>с. Черный мыс; ул. Ключевая 12</t>
  </si>
  <si>
    <t>г. Комсомольск-на-Амуре,  Севастопольская ул., д. 25/2</t>
  </si>
  <si>
    <t>г. Комсомольск-на-Амуре, ул. Мира, 52/2 (склады)</t>
  </si>
  <si>
    <t>г. Комсомольск-на-Амуре,  Павловского ул., д. 16/а (магазин)</t>
  </si>
  <si>
    <t>г. Комсомольск-на-Амуре, ул. Заводская, 1Б, "Ритуал Сервис"</t>
  </si>
  <si>
    <t>г .Комсомольск-на-Амуре, Аллея Труда, 64/2, Техномаркет "Светлый"</t>
  </si>
  <si>
    <t>г. Комсомольск-на-Амуре, ул. Гаражная, 123, м-н "Метэкс"</t>
  </si>
  <si>
    <t>г. Комсомольск-на-Амуре, ул.Лесозаводская 4, литер С</t>
  </si>
  <si>
    <t>г. Комсомольск-на-Амуре, ул. Павловского 19, м-н Продукты</t>
  </si>
  <si>
    <t>п.Бельго ул.70 лет Победы, 15</t>
  </si>
  <si>
    <t>г. Комсомольск-на-Амуре, Территория, прилегающая к юго-западной стороне автокооператива Меркурий-2</t>
  </si>
  <si>
    <t>г. Комсомольск-на-Амуре, ул. Гаражная 2. литер А</t>
  </si>
  <si>
    <t>г. Комсомольск-на-Амуре, ул. Гаражная, 2</t>
  </si>
  <si>
    <t>г. Комсомольск-на-Амуре,  ул. Павловского, 16 автокооператив «Павловский-2», 2-ая очередь (гараж, магазин)</t>
  </si>
  <si>
    <t>г.Комсомольск-на-Амуре, ул.Севастопольская, 59 (склад)</t>
  </si>
  <si>
    <t>г. Комсомольск-на-Амуре, пр. Кирова 70, корпус 2</t>
  </si>
  <si>
    <t>г. Комсомольск-на-Амуре, Комсомольское шоссе, д. 3</t>
  </si>
  <si>
    <t>г. Комсомольск-на-Амуре  Мира пр., д. 52, (склад литер П)</t>
  </si>
  <si>
    <t>г..Николаевск-на-Амуре, ул.Пригородная, 1</t>
  </si>
  <si>
    <t>г. Комсомольск-на-Амуре, пр-т Первостроителей1, 15 магазин, площадью 1208,8 м2</t>
  </si>
  <si>
    <t>г. Комсомольск-на-Амуре  пр-т Первостроителей, 31, литер Б</t>
  </si>
  <si>
    <t>г. Комсомольск-на-Амуре  
Лесная 2 (стоматологическая клиника).</t>
  </si>
  <si>
    <t>г. Комсомольск-на-Амуре,  Машинная ул., д. 28</t>
  </si>
  <si>
    <t>г.Комсомольск-на-Амуре, ул. Лазо 112, корп 2</t>
  </si>
  <si>
    <t>п. Ягодный,  ул. Школьная д. 4, магазин "Ягодка"</t>
  </si>
  <si>
    <t>г. Комсомольск-на-Амуре, ул. Лесозаводская 6</t>
  </si>
  <si>
    <t>г. Комсомольск-на-Амуре, ул. Гаражная 2. литер Д</t>
  </si>
  <si>
    <t>г. Комсомольск-на-Амуре, ул. Павловского, 16</t>
  </si>
  <si>
    <t>г. Комсомольск-на-Амуре,  ул.Молодогвардейская, 20</t>
  </si>
  <si>
    <t>г.Комсомольск-на-Амуре, ул. Гаражная, 2, 
литер "Е"</t>
  </si>
  <si>
    <t>г. Комсомольск-на-Амуре,  Павловского ул., д. 16-а. котельная 1</t>
  </si>
  <si>
    <t>г. Комсомольск-на-Амуре,  Павловского ул., д. 19, котельная 4</t>
  </si>
  <si>
    <t>г. Комсомольск-на-Амуре, пр. Ленина, 17 , пом. 1003</t>
  </si>
  <si>
    <t>г. Комсомольск-на-Амуре,  ул. Машинная, д. 31</t>
  </si>
  <si>
    <t>г. Комсомольск-на-Амуре,  Ленинградская ул., д. 115</t>
  </si>
  <si>
    <t>г. Комсомольск-на-Амуре. ул. Советская 20, лит В (гостинница)</t>
  </si>
  <si>
    <t>г. Комсомольск-на-Амуре, ул. Гаражная 2, часть №10 здания, литера А (производственная база)</t>
  </si>
  <si>
    <t>г. Комсомольск-на-Амуре,  Аллея Труда, д. 64 (кафе, отопление)</t>
  </si>
  <si>
    <t>г. Комсомольск-на-Амуре, 
ул. Гаражная в 50-ти метрах от пересечения с Комшоссе</t>
  </si>
  <si>
    <t>г. Комсомольск-на-Амуре, ул. Кирова, 78, ремонтный склад-бокс</t>
  </si>
  <si>
    <t>г.Комсомольск-на-Амуре, пр-кт Победы, д  75 (магазин)</t>
  </si>
  <si>
    <t>г.Комсомольск-на-Амуре, ул Копылова, д. 50</t>
  </si>
  <si>
    <t>Хабаровский край, Ульчский район, п. Де-Кастри, ул.Горная 6-А</t>
  </si>
  <si>
    <t>г. Комсомольск-на-Амуре, в районе автозаправочной станции по Северному шоссе, 1 корп.3</t>
  </si>
  <si>
    <t>Хабаровский край, г. Комсомольск-на-Амуре, в 3,5 м в северном направлении от жилого дома по Магистральному шоссе, 45/1</t>
  </si>
  <si>
    <t>Точка подключения: Хабаровский край, г. Комсомольск-на-Амуре, ул. Гамарника</t>
  </si>
  <si>
    <t>Хабаровский край, г. Комсомольск-на-Амуре, улица Пирогова, дом 1</t>
  </si>
  <si>
    <t>Хабаровский край, г. Комсомольск-на-Амуре, пр-кт. Копылова, д. 48, корп. 3</t>
  </si>
  <si>
    <t>г. Комсомольск-на-Амуре, ул. Вокзальная,10 литер И, пом.4</t>
  </si>
  <si>
    <t>Хабаровский край, г. Комсомольск-на-Амуре, ш. Северное, д. 1 корп. 5</t>
  </si>
  <si>
    <t>г. Комсомольск-на-Амуре, ул. Заводская, 1</t>
  </si>
  <si>
    <t>г. Комсомольск-на-Амуре, ул. Лесная 44</t>
  </si>
  <si>
    <t>г. Комсомольск-на-Амуре, ул. Запорожская, 1</t>
  </si>
  <si>
    <t>Хабаровский край, Комсомольск-на-Амре, ул. Павловского, 16, Литер З, Литер И</t>
  </si>
  <si>
    <t>г. Комсомольск-на-Амуре, ул. Комсомольская 76, коп. 2, пом. 1011</t>
  </si>
  <si>
    <t>Комсомольский район, поселок Новый Мир, ул. Новокузнецкая, 10, А1, А ,В</t>
  </si>
  <si>
    <t>г. Комсомольск-на-Амуре, ул. Вокзальная, 10</t>
  </si>
  <si>
    <t>г. Амурск, ул. Западное шоссе, 34</t>
  </si>
  <si>
    <t>п. Солнечный, ул. Ленина, д. 28, пом 1</t>
  </si>
  <si>
    <t>Хабаровский край, г. Комсомольск-на-Амуре, ул. Хабаровская, д. 44</t>
  </si>
  <si>
    <t>Хабаровский край, г. Комсомольск-на-Амуре, ул. Лазо, д. 87</t>
  </si>
  <si>
    <t>Хабаровский край, комсомольский район, поселок Новый Мир, ул. Школьная, д. 7</t>
  </si>
  <si>
    <t>г. Комсомольск-на-Амуре, ул. Кирова, 12/2</t>
  </si>
  <si>
    <t>г. Комсомольск-на-Амуре,  Кирова 10. Котельная  5</t>
  </si>
  <si>
    <t>г. Хабаровск, ул. Рокоссовского 37а</t>
  </si>
  <si>
    <t>с. Краснореченское, ул. Центральная д. 9А</t>
  </si>
  <si>
    <t>г. Хабаровск, ул. Металистов 1а</t>
  </si>
  <si>
    <t>Джамбула, 78</t>
  </si>
  <si>
    <t>п. Переяславка, ул. Октябрьская 26</t>
  </si>
  <si>
    <t>п. Переяславка, ул. Ленина 25</t>
  </si>
  <si>
    <t>п. Переяславка, ул. Первомайская 4</t>
  </si>
  <si>
    <t>Тихоокеанская, 167/1</t>
  </si>
  <si>
    <t>г. Хабаровск, ул. Кола Бельды, 7</t>
  </si>
  <si>
    <t>Хор, Ленина, 1</t>
  </si>
  <si>
    <t>Переясловка, Ленина, 39</t>
  </si>
  <si>
    <t>Хабаровский р-н, с. Мичуринское, ул. Центральная, д. 11</t>
  </si>
  <si>
    <t>Хабаровский р-н, с. Виноградовка, ул. Юбилейная д. 7-А</t>
  </si>
  <si>
    <t>ТЦ "Ангар" Хабаровский край, р.п. Переясловка, ул. Индустриальная, 15</t>
  </si>
  <si>
    <t>Точка подключения: п. Хор, пер. Пожарный, д. 3а (Кафе Переясловка)</t>
  </si>
  <si>
    <t>Точка подключения: р-н. им. Лазо, 
рп. Переяславка, ул. Ленина, 13Г</t>
  </si>
  <si>
    <t>680502, Хабаровский район, с. Казакевичево, ул. школьная, д. 20</t>
  </si>
  <si>
    <t>Хабаровский край, район им. Лазо, п. Хор ул. Индустриальная 21 А</t>
  </si>
  <si>
    <t>682920, Хабаровский край, район им. Лазо, п. Хор, ул. Советская 8А</t>
  </si>
  <si>
    <t>г.Хабаровск ул. Салтыкова-Щедрина д.64</t>
  </si>
  <si>
    <t>Хабаровский край, Хабаровский район, с. Ильинка, 
пер. Гаражный 1</t>
  </si>
  <si>
    <t>Хабаровский край, р-он им. Лазо, р.п. Переясловка, ул. Постышева, 10А</t>
  </si>
  <si>
    <t>680031, г. Хабаровск, Матвеевское шоссе, д. 24</t>
  </si>
  <si>
    <t>Хабаровский край,  р-он им. Лазо, рп. Переяславка, ул. Октябрьская, 112</t>
  </si>
  <si>
    <t>682965, Хабаровский край, район имени Лазо, поселок Переясловка, улица Центральная 19</t>
  </si>
  <si>
    <t>г. Хабаровск, ул. Рокоссовского, д. 20</t>
  </si>
  <si>
    <t>г. Хабаровск, ул. Рокоссовского, д. 20 "Магазин-склад"</t>
  </si>
  <si>
    <t>г. Хабаровск, ул. Карла-Маркса 109/3</t>
  </si>
  <si>
    <t>Хабаровский край, район им. Лазо, р.п. Переясловка, ул. Кооперативная, д.8</t>
  </si>
  <si>
    <t>Хабаровский р-он, с. Виноградовка, ул. Центральная 4А</t>
  </si>
  <si>
    <t>г. Хабаровск, пер. Воронежский, д. 6</t>
  </si>
  <si>
    <t>г. Хабаровск, ул. Лазо 69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</si>
  <si>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</si>
  <si>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</si>
  <si>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АО ББР Банк</t>
  </si>
  <si>
    <t xml:space="preserve">ООО «Русский минтай» </t>
  </si>
  <si>
    <t>ООО "Мерси трейд"</t>
  </si>
  <si>
    <t>План</t>
  </si>
  <si>
    <t>Факт</t>
  </si>
  <si>
    <t>ООО «ДКС ПРИМОРЬЕ»</t>
  </si>
  <si>
    <t xml:space="preserve"> АО «Желдорреммаш»</t>
  </si>
  <si>
    <t xml:space="preserve"> АО «Уссурийский бальзам»</t>
  </si>
  <si>
    <t>ЖСК «Остров»</t>
  </si>
  <si>
    <t>ООО "Сталкер"</t>
  </si>
  <si>
    <r>
      <rPr>
        <b/>
        <sz val="8"/>
        <color theme="1"/>
        <rFont val="Times New Roman"/>
        <family val="1"/>
        <charset val="204"/>
      </rPr>
      <t>ДГК АО</t>
    </r>
    <r>
      <rPr>
        <sz val="8"/>
        <color theme="1"/>
        <rFont val="Times New Roman"/>
        <family val="1"/>
        <charset val="204"/>
      </rPr>
      <t xml:space="preserve"> (ГРС-1 г. Владивосток Владивостокская </t>
    </r>
    <r>
      <rPr>
        <b/>
        <sz val="8"/>
        <color theme="1"/>
        <rFont val="Times New Roman"/>
        <family val="1"/>
        <charset val="204"/>
      </rPr>
      <t xml:space="preserve">ТЭЦ-2 </t>
    </r>
    <r>
      <rPr>
        <sz val="8"/>
        <color theme="1"/>
        <rFont val="Times New Roman"/>
        <family val="1"/>
        <charset val="204"/>
      </rPr>
      <t xml:space="preserve"> филиала «Приморская генерация») г. Владивосток, ул. Фадеева, 47а</t>
    </r>
  </si>
  <si>
    <r>
      <rPr>
        <b/>
        <sz val="8"/>
        <color theme="1"/>
        <rFont val="Times New Roman"/>
        <family val="1"/>
        <charset val="204"/>
      </rPr>
      <t xml:space="preserve">ДГК АО </t>
    </r>
    <r>
      <rPr>
        <sz val="8"/>
        <color theme="1"/>
        <rFont val="Times New Roman"/>
        <family val="1"/>
        <charset val="204"/>
      </rPr>
      <t xml:space="preserve">(ГРС-1 г. Владивосток Владивостокская </t>
    </r>
    <r>
      <rPr>
        <b/>
        <sz val="8"/>
        <color theme="1"/>
        <rFont val="Times New Roman"/>
        <family val="1"/>
        <charset val="204"/>
      </rPr>
      <t>ТЭЦ-1</t>
    </r>
    <r>
      <rPr>
        <sz val="8"/>
        <color theme="1"/>
        <rFont val="Times New Roman"/>
        <family val="1"/>
        <charset val="204"/>
      </rPr>
      <t xml:space="preserve"> СП «Приморские тепловые сети» филиала «Приморская генерация») г. Владивосток, ул. Западная, 29</t>
    </r>
  </si>
  <si>
    <r>
      <rPr>
        <b/>
        <sz val="8"/>
        <color theme="1"/>
        <rFont val="Times New Roman"/>
        <family val="1"/>
        <charset val="204"/>
      </rPr>
      <t xml:space="preserve">ДГК АО  </t>
    </r>
    <r>
      <rPr>
        <sz val="8"/>
        <color theme="1"/>
        <rFont val="Times New Roman"/>
        <family val="1"/>
        <charset val="204"/>
      </rPr>
      <t xml:space="preserve">(ГРС-1 г. Владивосток </t>
    </r>
    <r>
      <rPr>
        <b/>
        <sz val="8"/>
        <color theme="1"/>
        <rFont val="Times New Roman"/>
        <family val="1"/>
        <charset val="204"/>
      </rPr>
      <t>ТЦ Северная</t>
    </r>
    <r>
      <rPr>
        <sz val="8"/>
        <color theme="1"/>
        <rFont val="Times New Roman"/>
        <family val="1"/>
        <charset val="204"/>
      </rPr>
      <t xml:space="preserve"> СП «Приморские тепловые сети» филиала «Приморская генерация») г. Владивосток, ул. Бородинская, 24</t>
    </r>
  </si>
  <si>
    <r>
      <rPr>
        <b/>
        <sz val="8"/>
        <color theme="1"/>
        <rFont val="Times New Roman"/>
        <family val="1"/>
        <charset val="204"/>
      </rPr>
      <t>ДГК АО</t>
    </r>
    <r>
      <rPr>
        <sz val="8"/>
        <color theme="1"/>
        <rFont val="Times New Roman"/>
        <family val="1"/>
        <charset val="204"/>
      </rPr>
      <t xml:space="preserve">  (ГРС-1 г. Владивосток</t>
    </r>
    <r>
      <rPr>
        <b/>
        <sz val="8"/>
        <color theme="1"/>
        <rFont val="Times New Roman"/>
        <family val="1"/>
        <charset val="204"/>
      </rPr>
      <t xml:space="preserve"> ГТУ-ТЭЦ</t>
    </r>
    <r>
      <rPr>
        <sz val="8"/>
        <color theme="1"/>
        <rFont val="Times New Roman"/>
        <family val="1"/>
        <charset val="204"/>
      </rPr>
      <t xml:space="preserve"> на площадке ЦПВБ г. Владивосток филиала «Приморская генерация») г. Владивосток, ул. Снеговая, д.22</t>
    </r>
  </si>
  <si>
    <r>
      <rPr>
        <b/>
        <sz val="8"/>
        <color theme="1"/>
        <rFont val="Times New Roman"/>
        <family val="1"/>
        <charset val="204"/>
      </rPr>
      <t>АИТ ООО</t>
    </r>
    <r>
      <rPr>
        <sz val="8"/>
        <color theme="1"/>
        <rFont val="Times New Roman"/>
        <family val="1"/>
        <charset val="204"/>
      </rPr>
      <t xml:space="preserve"> (ГРС Владивосток-1) г. Владивосток, ул. Дальзаводская, д. 6, корп. А</t>
    </r>
  </si>
  <si>
    <r>
      <rPr>
        <b/>
        <sz val="8"/>
        <color theme="1"/>
        <rFont val="Times New Roman"/>
        <family val="1"/>
        <charset val="204"/>
      </rPr>
      <t>ДВФУ</t>
    </r>
    <r>
      <rPr>
        <sz val="8"/>
        <color theme="1"/>
        <rFont val="Times New Roman"/>
        <family val="1"/>
        <charset val="204"/>
      </rPr>
      <t xml:space="preserve"> (ГРС-1 г. Владивосток) г. Владивосток, нп. Русский Остров, п. Аякс, д. 10: нежилое здание-Конференц-центр (корп. № 20 и № 21)</t>
    </r>
  </si>
  <si>
    <r>
      <rPr>
        <b/>
        <sz val="8"/>
        <rFont val="Times New Roman"/>
        <family val="1"/>
        <charset val="204"/>
      </rPr>
      <t>ДВЭУК-ГенерацияСети</t>
    </r>
    <r>
      <rPr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>АО</t>
    </r>
    <r>
      <rPr>
        <sz val="8"/>
        <rFont val="Times New Roman"/>
        <family val="1"/>
        <charset val="204"/>
      </rPr>
      <t xml:space="preserve"> (Мини-ТЭЦ "Северная") о.Русский, поселок Поспелово,19</t>
    </r>
  </si>
  <si>
    <r>
      <rPr>
        <b/>
        <sz val="8"/>
        <rFont val="Times New Roman"/>
        <family val="1"/>
        <charset val="204"/>
      </rPr>
      <t>ДВЭУК-ГенерацияСети</t>
    </r>
    <r>
      <rPr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>АО</t>
    </r>
    <r>
      <rPr>
        <sz val="8"/>
        <rFont val="Times New Roman"/>
        <family val="1"/>
        <charset val="204"/>
      </rPr>
      <t xml:space="preserve"> (Мини-ТЭЦ "Центральная") о.Русский, п. Аякс, 16 </t>
    </r>
  </si>
  <si>
    <r>
      <rPr>
        <b/>
        <sz val="8"/>
        <rFont val="Times New Roman"/>
        <family val="1"/>
        <charset val="204"/>
      </rPr>
      <t>ДВЭУК-ГенерацияСети</t>
    </r>
    <r>
      <rPr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>АО</t>
    </r>
    <r>
      <rPr>
        <sz val="8"/>
        <rFont val="Times New Roman"/>
        <family val="1"/>
        <charset val="204"/>
      </rPr>
      <t xml:space="preserve"> (Мини-ТЭЦ "Океанариум") о.Русский, Академика Касьянова,1</t>
    </r>
  </si>
  <si>
    <r>
      <rPr>
        <b/>
        <sz val="8"/>
        <rFont val="Times New Roman"/>
        <family val="1"/>
        <charset val="204"/>
      </rPr>
      <t xml:space="preserve">Кислород АО </t>
    </r>
    <r>
      <rPr>
        <sz val="8"/>
        <rFont val="Times New Roman"/>
        <family val="1"/>
        <charset val="204"/>
      </rPr>
      <t>(ГРС Уссурийск) г. Уссурийск</t>
    </r>
  </si>
  <si>
    <r>
      <rPr>
        <b/>
        <sz val="8"/>
        <rFont val="Times New Roman"/>
        <family val="1"/>
        <charset val="204"/>
      </rPr>
      <t>УПТС АО</t>
    </r>
    <r>
      <rPr>
        <sz val="8"/>
        <rFont val="Times New Roman"/>
        <family val="1"/>
        <charset val="204"/>
      </rPr>
      <t xml:space="preserve"> (Котельная № 5) (ГРС Уссурийск) г. Уссурийск, ул. Коммунальная, 8б/1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</si>
  <si>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13) (ГРС Уссурийск) г. Уссурийск, ул. Раздольная, д. 4Д/1 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</si>
  <si>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19) (ГРС Уссурийск) г. Уссурийск, ул. Штабского, д. 20ж 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</si>
  <si>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24) (ГРС Уссурийск) г. Уссурийск, ул. Ушакова, д. 16</t>
    </r>
  </si>
  <si>
    <r>
      <rPr>
        <b/>
        <sz val="8"/>
        <rFont val="Times New Roman"/>
        <family val="1"/>
        <charset val="204"/>
      </rPr>
      <t>УПТС АО</t>
    </r>
    <r>
      <rPr>
        <sz val="8"/>
        <rFont val="Times New Roman"/>
        <family val="1"/>
        <charset val="204"/>
      </rPr>
      <t xml:space="preserve"> (Котельная № 25) (ГРС Уссурийск) г. Уссурийск, ул. Арсеньева, 19б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</si>
  <si>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27) (ГРС Уссурийск) г. Уссурийск, ул. Можайского, д. 3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</si>
  <si>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40) (ГРС Уссурийск) г. Уссурийск, ул. Штабского, д. 18/2 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</si>
  <si>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66) (ГРС Уссурийск) г. Уссурийск, ул. Штабского, д. 21б 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</si>
  <si>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Раковская) (ГРС Уссурийск)</t>
    </r>
  </si>
  <si>
    <r>
      <rPr>
        <b/>
        <sz val="8"/>
        <color theme="1"/>
        <rFont val="Times New Roman"/>
        <family val="1"/>
        <charset val="204"/>
      </rPr>
      <t xml:space="preserve">УПТС АО </t>
    </r>
    <r>
      <rPr>
        <sz val="8"/>
        <color theme="1"/>
        <rFont val="Times New Roman"/>
        <family val="1"/>
        <charset val="204"/>
      </rPr>
      <t>(Котельная № 72) (ГРС Уссурийск)</t>
    </r>
  </si>
  <si>
    <r>
      <rPr>
        <b/>
        <sz val="8"/>
        <color theme="1"/>
        <rFont val="Times New Roman"/>
        <family val="1"/>
        <charset val="204"/>
      </rPr>
      <t>ББР Банк АО</t>
    </r>
    <r>
      <rPr>
        <sz val="8"/>
        <color theme="1"/>
        <rFont val="Times New Roman"/>
        <family val="1"/>
        <charset val="204"/>
      </rPr>
      <t xml:space="preserve"> (офисные помещения) (ГРС Уссурийск) г. Уссурийск, ул.Солнечная, д.1, кв.13, ул.Солнечная, д.3, кв.13, ул.Солнечная, д.3, кв.16</t>
    </r>
  </si>
  <si>
    <r>
      <t xml:space="preserve">Спасскцемент АО </t>
    </r>
    <r>
      <rPr>
        <sz val="8"/>
        <color theme="1"/>
        <rFont val="Times New Roman"/>
        <family val="1"/>
        <charset val="204"/>
      </rPr>
      <t>(ГРС Спасск-Дальний) г. Спасск-Дальний, ул. Цементная, д. 2</t>
    </r>
  </si>
  <si>
    <r>
      <t xml:space="preserve">Энергия ООО (Котельная) </t>
    </r>
    <r>
      <rPr>
        <sz val="8"/>
        <color theme="1"/>
        <rFont val="Times New Roman"/>
        <family val="1"/>
        <charset val="204"/>
      </rPr>
      <t>(ГРС-1 г. Владивосток) г. Владивосток, ул. Адмирала Горшкова, д. 38, кадастровый номер участка 25:28:050048:1347</t>
    </r>
  </si>
  <si>
    <r>
      <t xml:space="preserve">РУСАГРО-ПРИМОРЬЕ ООО (КПК с элеватором) </t>
    </r>
    <r>
      <rPr>
        <sz val="8"/>
        <color theme="1"/>
        <rFont val="Times New Roman"/>
        <family val="1"/>
        <charset val="204"/>
      </rPr>
      <t xml:space="preserve">(ГРС Уссурийск) </t>
    </r>
  </si>
  <si>
    <r>
      <t>РУСАГРО-ПРИМОРЬЕ ООО (ЦТФ и МПП)</t>
    </r>
    <r>
      <rPr>
        <sz val="8"/>
        <color theme="1"/>
        <rFont val="Times New Roman"/>
        <family val="1"/>
        <charset val="204"/>
      </rPr>
      <t xml:space="preserve"> (ГРС Уссурийск) </t>
    </r>
  </si>
  <si>
    <r>
      <t>РУСАГРО-ПРИМОРЬЕ ООО (СК Дубки-1)</t>
    </r>
    <r>
      <rPr>
        <sz val="8"/>
        <color theme="1"/>
        <rFont val="Times New Roman"/>
        <family val="1"/>
        <charset val="204"/>
      </rPr>
      <t xml:space="preserve"> (ГРС Уссурийск)</t>
    </r>
  </si>
  <si>
    <r>
      <t>РУСАГРО-ПРИМОРЬЕ ООО (СК Дубки-2)</t>
    </r>
    <r>
      <rPr>
        <sz val="8"/>
        <color theme="1"/>
        <rFont val="Times New Roman"/>
        <family val="1"/>
        <charset val="204"/>
      </rPr>
      <t xml:space="preserve"> (ГРС Уссурийск)</t>
    </r>
  </si>
  <si>
    <r>
      <t xml:space="preserve">РУСАГРО-ПРИМОРЬЕ ООО (Племферма) </t>
    </r>
    <r>
      <rPr>
        <sz val="8"/>
        <color theme="1"/>
        <rFont val="Times New Roman"/>
        <family val="1"/>
        <charset val="204"/>
      </rPr>
      <t>(ГРС Уссурийск)</t>
    </r>
  </si>
  <si>
    <r>
      <t xml:space="preserve">Газпром гелий сервис ООО (Котельная) </t>
    </r>
    <r>
      <rPr>
        <sz val="8"/>
        <color theme="1"/>
        <rFont val="Times New Roman"/>
        <family val="1"/>
        <charset val="204"/>
      </rPr>
      <t>(ГРС Артём)</t>
    </r>
  </si>
  <si>
    <r>
      <t xml:space="preserve">ССК Звезда ООО </t>
    </r>
    <r>
      <rPr>
        <sz val="8"/>
        <color theme="1"/>
        <rFont val="Times New Roman"/>
        <family val="1"/>
        <charset val="204"/>
      </rPr>
      <t>(Основная линия измерений, Линия малых расходов) (ГРС Большой Камень) г. Большой Камень, ул. Степана Лебедева, д. 1</t>
    </r>
  </si>
  <si>
    <r>
      <t xml:space="preserve">ИСТ-ФАРМ ООО </t>
    </r>
    <r>
      <rPr>
        <sz val="8"/>
        <color theme="1"/>
        <rFont val="Times New Roman"/>
        <family val="1"/>
        <charset val="204"/>
      </rPr>
      <t>(ГРС Уссурийск) г. Уссурийск, ул. Волочаевская, д. 120, корп. В</t>
    </r>
  </si>
  <si>
    <r>
      <t xml:space="preserve">Русский минтай ООО </t>
    </r>
    <r>
      <rPr>
        <sz val="8"/>
        <color theme="1"/>
        <rFont val="Times New Roman"/>
        <family val="1"/>
        <charset val="204"/>
      </rPr>
      <t>(ГРС Артём) с. Вольно-Надеждинское, тер. ТОР Надеждинская, ул.Центральная, соор.27</t>
    </r>
  </si>
  <si>
    <r>
      <t xml:space="preserve">Аврора СПГ Владивосток ООО </t>
    </r>
    <r>
      <rPr>
        <sz val="8"/>
        <color theme="1"/>
        <rFont val="Times New Roman"/>
        <family val="1"/>
        <charset val="204"/>
      </rPr>
      <t>(ГРС Артём) с. Вольно-Надеждинское, тер. ТОР Надеждинская, ул. Центральная, зу 16</t>
    </r>
  </si>
  <si>
    <r>
      <t xml:space="preserve">Уссури-холод ООО </t>
    </r>
    <r>
      <rPr>
        <sz val="8"/>
        <color theme="1"/>
        <rFont val="Times New Roman"/>
        <family val="1"/>
        <charset val="204"/>
      </rPr>
      <t>(ГРС Уссурийск) г. Уссурийск, ул. Речная, д. 4</t>
    </r>
  </si>
  <si>
    <r>
      <t xml:space="preserve">УКФ ООО </t>
    </r>
    <r>
      <rPr>
        <sz val="8"/>
        <rFont val="Times New Roman"/>
        <family val="1"/>
        <charset val="204"/>
      </rPr>
      <t>(ГРС Уссурийск) г. Уссурийск, ул. Раковское шоссе, з. 1</t>
    </r>
  </si>
  <si>
    <r>
      <t>Примтеплоэнерго КГУП (Котельная мкр. Шестой, Парковый, Садовый)</t>
    </r>
    <r>
      <rPr>
        <sz val="8"/>
        <color theme="1"/>
        <rFont val="Times New Roman"/>
        <family val="1"/>
        <charset val="204"/>
      </rPr>
      <t xml:space="preserve"> (ГРС Большой Камень) г. Большой Камень, ул. Рабочая, д. 3б</t>
    </r>
  </si>
  <si>
    <r>
      <t>Примтеплоэнерго КГУП (Котельная № 42 с.Летно-Хвалынское)</t>
    </r>
    <r>
      <rPr>
        <sz val="8"/>
        <color theme="1"/>
        <rFont val="Times New Roman"/>
        <family val="1"/>
        <charset val="204"/>
      </rPr>
      <t xml:space="preserve"> (ГРС Спасск-Дальний)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с. Лётно-Хвалынское, ул. Первомайская, зд. 2 б</t>
    </r>
  </si>
  <si>
    <r>
      <t xml:space="preserve">Примтеплоэнерго КГУП (Котельная №42 с. Летно-Хвалынское)) </t>
    </r>
    <r>
      <rPr>
        <sz val="8"/>
        <color theme="1"/>
        <rFont val="Times New Roman"/>
        <family val="1"/>
        <charset val="204"/>
      </rPr>
      <t>(ГРС Уссурийск) с. Михайловка</t>
    </r>
  </si>
  <si>
    <r>
      <t xml:space="preserve">ИКС-Фокино ООО (Котельная 1) </t>
    </r>
    <r>
      <rPr>
        <sz val="8"/>
        <color theme="1"/>
        <rFont val="Times New Roman"/>
        <family val="1"/>
        <charset val="204"/>
      </rPr>
      <t>(ГРС Большой Камень) г. Фокино, ул. Заводская, д. 24</t>
    </r>
  </si>
  <si>
    <r>
      <t xml:space="preserve">ДКС ПРИМОРЬЕ ООО (Производственно-складской комплекс) </t>
    </r>
    <r>
      <rPr>
        <sz val="8"/>
        <color theme="1"/>
        <rFont val="Times New Roman"/>
        <family val="1"/>
        <charset val="204"/>
      </rPr>
      <t>(ГРС Артём) с. Вольно-Надеждинское, тер. ТОР Надеждинская, ул. Центральная, д. 52</t>
    </r>
  </si>
  <si>
    <r>
      <t xml:space="preserve">Желдорреммаш АО </t>
    </r>
    <r>
      <rPr>
        <sz val="8"/>
        <color theme="1"/>
        <rFont val="Times New Roman"/>
        <family val="1"/>
        <charset val="204"/>
      </rPr>
      <t>(Котельная Уссурийского ЛРЗ) (ГРС Уссурийск) г. Уссурийск, пр-кт Блюхера, д. 19</t>
    </r>
  </si>
  <si>
    <r>
      <t xml:space="preserve">Уссурийский бальзам АО (Котельная) </t>
    </r>
    <r>
      <rPr>
        <sz val="8"/>
        <color theme="1"/>
        <rFont val="Times New Roman"/>
        <family val="1"/>
        <charset val="204"/>
      </rPr>
      <t>(ГРС Уссурийск) г. Уссурийск, ул.Краснознаменная, з. 49</t>
    </r>
  </si>
  <si>
    <r>
      <t xml:space="preserve">Детский сад № 1 г. Уссурийска МБДОУ </t>
    </r>
    <r>
      <rPr>
        <sz val="8"/>
        <color theme="1"/>
        <rFont val="Times New Roman"/>
        <family val="1"/>
        <charset val="204"/>
      </rPr>
      <t>(ГРС Уссурийск)</t>
    </r>
  </si>
  <si>
    <r>
      <t xml:space="preserve">ТПК ФДВ ООО </t>
    </r>
    <r>
      <rPr>
        <sz val="8"/>
        <color theme="1"/>
        <rFont val="Times New Roman"/>
        <family val="1"/>
        <charset val="204"/>
      </rPr>
      <t>(ГРС Артём) с. Вольно-Надеждинское, тер. ТОР Надеждинская</t>
    </r>
  </si>
  <si>
    <r>
      <rPr>
        <b/>
        <sz val="8"/>
        <color theme="1"/>
        <rFont val="Times New Roman"/>
        <family val="1"/>
        <charset val="204"/>
      </rPr>
      <t>ЖСК Остров (3-я очередь)</t>
    </r>
    <r>
      <rPr>
        <sz val="8"/>
        <color theme="1"/>
        <rFont val="Times New Roman"/>
        <family val="1"/>
        <charset val="204"/>
      </rPr>
      <t xml:space="preserve"> (ГРС Владивосток-1) г. Владивосток, остров Русский (в границах ЗУ 25:28:060109:785)</t>
    </r>
  </si>
  <si>
    <r>
      <t xml:space="preserve">Велес-Снек ООО </t>
    </r>
    <r>
      <rPr>
        <sz val="8"/>
        <color theme="1"/>
        <rFont val="Times New Roman"/>
        <family val="1"/>
        <charset val="204"/>
      </rPr>
      <t>(ГРС Артём) с.Вольно-Надеждинское, тер. ТОР Надеждинская</t>
    </r>
  </si>
  <si>
    <r>
      <t xml:space="preserve">ДСК Приморье ООО </t>
    </r>
    <r>
      <rPr>
        <sz val="8"/>
        <color theme="1"/>
        <rFont val="Times New Roman"/>
        <family val="1"/>
        <charset val="204"/>
      </rPr>
      <t>(ГРС Артём)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с. Вольно-Надеждинское, тер. ТОР Надеждинская, кадастр. номер ЗУ 25:10:011500:609</t>
    </r>
  </si>
  <si>
    <r>
      <t xml:space="preserve">ЖСК Остров (5-я очередь) </t>
    </r>
    <r>
      <rPr>
        <sz val="8"/>
        <color theme="1"/>
        <rFont val="Times New Roman"/>
        <family val="1"/>
        <charset val="204"/>
      </rPr>
      <t>(ГРС Владивосток-1)</t>
    </r>
  </si>
  <si>
    <r>
      <t xml:space="preserve">ЖСК Остров (1-я очередь МКД) </t>
    </r>
    <r>
      <rPr>
        <sz val="8"/>
        <color theme="1"/>
        <rFont val="Times New Roman"/>
        <family val="1"/>
        <charset val="204"/>
      </rPr>
      <t>(ГРС Владивосток-1)</t>
    </r>
  </si>
  <si>
    <r>
      <t xml:space="preserve">ЖСК Остров  (2-я очередь МКД, пер. Поэтический) </t>
    </r>
    <r>
      <rPr>
        <sz val="8"/>
        <color theme="1"/>
        <rFont val="Times New Roman"/>
        <family val="1"/>
        <charset val="204"/>
      </rPr>
      <t>(ГРС Владивосток-1)</t>
    </r>
  </si>
  <si>
    <r>
      <t>ООО "Мерси трейд" (с. Прохоры)</t>
    </r>
    <r>
      <rPr>
        <sz val="8"/>
        <color theme="1"/>
        <rFont val="Times New Roman"/>
        <family val="1"/>
        <charset val="204"/>
      </rPr>
      <t xml:space="preserve"> (ГРС Спасск Дальний) с. Прохоры</t>
    </r>
  </si>
  <si>
    <r>
      <t xml:space="preserve">Сталкер ООО (ГРС Уссурийск) </t>
    </r>
    <r>
      <rPr>
        <sz val="8"/>
        <color theme="1"/>
        <rFont val="Times New Roman"/>
        <family val="1"/>
        <charset val="204"/>
      </rPr>
      <t>г. Уссурийск, с. Баневурово, ул. Озерная, д. 1, ЗУ 25:18:035301:494</t>
    </r>
  </si>
  <si>
    <t>г. Уссурийск (управляющие компании)</t>
  </si>
  <si>
    <r>
      <t>Камчатскэнерго ПАО</t>
    </r>
    <r>
      <rPr>
        <b/>
        <sz val="10"/>
        <rFont val="Times New Roman"/>
        <family val="1"/>
        <charset val="204"/>
      </rPr>
      <t xml:space="preserve"> (КТЭЦ-2)</t>
    </r>
    <r>
      <rPr>
        <sz val="10"/>
        <color theme="1"/>
        <rFont val="Times New Roman"/>
        <family val="1"/>
        <charset val="204"/>
      </rPr>
      <t xml:space="preserve"> (основная линия, резервная линия, линия малых расходов) г. Петропавловск-Камчатский, ул. Степная, 50</t>
    </r>
  </si>
  <si>
    <r>
      <t xml:space="preserve">Камчатскэнерго ПАО </t>
    </r>
    <r>
      <rPr>
        <b/>
        <sz val="10"/>
        <color theme="1"/>
        <rFont val="Times New Roman"/>
        <family val="1"/>
        <charset val="204"/>
      </rPr>
      <t>(КТЭЦ-1)</t>
    </r>
    <r>
      <rPr>
        <sz val="10"/>
        <color theme="1"/>
        <rFont val="Times New Roman"/>
        <family val="1"/>
        <charset val="204"/>
      </rPr>
      <t xml:space="preserve"> (линии учёта 2а, 2б, 2в) г. Петропавловск-Камчатский, ул. Сахалинская, 28</t>
    </r>
  </si>
  <si>
    <r>
      <t xml:space="preserve">Камчатскэнерго ПАО </t>
    </r>
    <r>
      <rPr>
        <b/>
        <sz val="10"/>
        <color theme="1"/>
        <rFont val="Times New Roman"/>
        <family val="1"/>
        <charset val="204"/>
      </rPr>
      <t>(котельная каркасного типа на площадке котельной №1 «11 км»</t>
    </r>
    <r>
      <rPr>
        <sz val="10"/>
        <color theme="1"/>
        <rFont val="Times New Roman"/>
        <family val="1"/>
        <charset val="204"/>
      </rPr>
      <t xml:space="preserve"> г. Петропавловск-Камчатский)(линии учёта № 1 и № 2) г.Петропавловск-Камчатский, пр.Победы</t>
    </r>
  </si>
  <si>
    <r>
      <t xml:space="preserve">Камчатскэнерго ПАО </t>
    </r>
    <r>
      <rPr>
        <b/>
        <sz val="10"/>
        <color theme="1"/>
        <rFont val="Times New Roman"/>
        <family val="1"/>
        <charset val="204"/>
      </rPr>
      <t xml:space="preserve">(котельная № 2 г. Елизово) </t>
    </r>
    <r>
      <rPr>
        <sz val="10"/>
        <color theme="1"/>
        <rFont val="Times New Roman"/>
        <family val="1"/>
        <charset val="204"/>
      </rPr>
      <t>(узел измерений № 1, №2) г. Елизово, ул. Рябикова, 59</t>
    </r>
  </si>
  <si>
    <r>
      <t xml:space="preserve">Камчатскэнерго ПАО </t>
    </r>
    <r>
      <rPr>
        <b/>
        <sz val="10"/>
        <color theme="1"/>
        <rFont val="Times New Roman"/>
        <family val="1"/>
        <charset val="204"/>
      </rPr>
      <t xml:space="preserve">(котельная № 4 г. Елизово) </t>
    </r>
    <r>
      <rPr>
        <sz val="10"/>
        <color theme="1"/>
        <rFont val="Times New Roman"/>
        <family val="1"/>
        <charset val="204"/>
      </rPr>
      <t>(узел измерений № 1, №2) г. Елизово, ул. 40 лет Октября</t>
    </r>
  </si>
  <si>
    <t>ТК Камчатский ООО (ГРС Раздольный)</t>
  </si>
  <si>
    <t>ОЗЕРКИ ООО (ГРС Раздольный)</t>
  </si>
  <si>
    <t>ГРС Раздольный</t>
  </si>
  <si>
    <t>ООО ТК «Камчатский»</t>
  </si>
  <si>
    <t>ОЗЕРКИ ООО</t>
  </si>
  <si>
    <t>Хабаровский р-он, площадка свино-комплекса с. Дружба</t>
  </si>
  <si>
    <t>г. Комсомольск-на-Амуре ул. Ленинградская, 115</t>
  </si>
  <si>
    <t/>
  </si>
  <si>
    <t>г. Комсомольск-на-Амуре  ул. Орехова,57</t>
  </si>
  <si>
    <t>г. Комсомольск-на-Амуре  ул. Павловского, д. 25</t>
  </si>
  <si>
    <t>г. Комсомольск-на-Амуре,  ул.Дзержинского, 21</t>
  </si>
  <si>
    <t>г. Комсомольск-на-Амуре, ул. Гаражная, 2, литер А</t>
  </si>
  <si>
    <t>г. Комсомольск-на-Амуре,  ул. Павловского,19, литер "И"</t>
  </si>
  <si>
    <t>Хабаровский край, г. Комсомольск-на-Амуре, ул. Дикопольцева д. 28, корп. 5, пом. 1001</t>
  </si>
  <si>
    <t>г. Комсомольск-на-Амуре; Кирова, 7/3</t>
  </si>
  <si>
    <t>г. Комсомольск-на-Амуре, ул.Комсомольская 84/3, магазин «Талисман»</t>
  </si>
  <si>
    <t>Хабаровский край, р-н Солнечный, п. Солнечный, «Ремонтно-механические мастерские»</t>
  </si>
  <si>
    <t>Хабаровский край, г. Комсомольск-на-Амуре, ул.Хасановская, д. 53</t>
  </si>
  <si>
    <t>г. Комсомольск-на-Амуре,  Комсомольское шоссе, д. 7А, склад 4, Сток-Центр</t>
  </si>
  <si>
    <t>г. Комсомольск-на-Амуре, ул.  9 Января,</t>
  </si>
  <si>
    <t>г. Комсомольск-на-Амуре, Волочаевское шоссе, 1-А</t>
  </si>
  <si>
    <t>п. Солнечный, ул Ленина 23А (кафе)</t>
  </si>
  <si>
    <t>Хабаровский край, г. Комсомольск-на-Амуре, ул. Красная, д. 18</t>
  </si>
  <si>
    <t>г. Комсомольск-на-Амуре, ул. Котовского 22</t>
  </si>
  <si>
    <t>г. Комсомольск-на-Амуре, ул. Лазо 23, лит А</t>
  </si>
  <si>
    <t>г. Комсомольск-на-Амуре, ул. Вокзальная 34</t>
  </si>
  <si>
    <t>г. Комсомольск-на-Амуре,  Ленина пр., д. 30, корп.2</t>
  </si>
  <si>
    <t>г. Комсомольск-на-Амуре, ул. Дикопольцева 31</t>
  </si>
  <si>
    <t>г. Комсомольск-на-Амуре, ул.Комсомольская, 73/2.</t>
  </si>
  <si>
    <t>г. Комсомольск-на-Амуре, ул. Магистральная, 43/2</t>
  </si>
  <si>
    <t>г. Комсомольск-на-Амуре, Аллея Труда, 59/5</t>
  </si>
  <si>
    <t>г. Комсомольск-на-Амуре, ул. Лесозаводская, 6</t>
  </si>
  <si>
    <t>г. Комсомольск-на-Амуре,  Интернациональный пр., д. 37</t>
  </si>
  <si>
    <t>г. Комсомольск-на-Амуре, ул. Павловского 16</t>
  </si>
  <si>
    <t>г. Комсомольск-на-Амуре, ул. Лесозаводская, д. 4</t>
  </si>
  <si>
    <t>г. Комсомольск-на-Амуре , ул. Гагарина, д.19, корпус 1</t>
  </si>
  <si>
    <t>п. Горный, ул Ленина 17,  "Горный родник", котельная 7</t>
  </si>
  <si>
    <t>г. Комсомольск-на-Амуре, 
ул. Севастопольская, 55/2</t>
  </si>
  <si>
    <t>г. Комсомольск-на-Амуре, ул. Севастопольская  на расстоянии 50 м. от пересечения с Волочаевским шоссе</t>
  </si>
  <si>
    <t>г. Комсомольск-на-Амуре  ул. Вокзальная, 10 литера И №3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</si>
  <si>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ориентира: Хабаровский край, г. Комсомольск-на-Амуре, ул. Каспийская, д. 53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</si>
  <si>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</si>
  <si>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г. Комсомольск-на-Амуре, пр-кт. Ленина, д. 76, корп. 3, пом. 1001</t>
  </si>
  <si>
    <t>г. Комсомольск-на-Амуре, Центральный округ, пр-кт. Первостроителей, д. 41, корп. 3, пом. 1001</t>
  </si>
  <si>
    <t>г. Комсомольск-на-Амуре, ул. Лазо, д. 112, корп. 2</t>
  </si>
  <si>
    <t>Отопление ГРП Завод строительной керамики</t>
  </si>
  <si>
    <t>Хабаровский край, р-он, с. Бычиха, ул. Береговая, д. 1 "Золотой фазан"</t>
  </si>
  <si>
    <t>с. Казакевичево, ул. Новожилова, д.2</t>
  </si>
  <si>
    <t>г. Хабаровск, ул. Совхозная дом строит № 3.27</t>
  </si>
  <si>
    <t>г. Хабаровск, ул. Промывочная 15В (Административное здание)</t>
  </si>
  <si>
    <t>Газификация района частных домовладений «Пятая площадка»(2-я очередь, в т.ч. ПИР)</t>
  </si>
  <si>
    <t>Хабаровский край, Хабаровский муниципальный район, Мичуринское сельское поселение, с. Федоровка ул. Зеленая</t>
  </si>
  <si>
    <t>Хабаровский край, п. Хор, ул. Железнодорожная, д. 42</t>
  </si>
  <si>
    <t>Хабаровский край, р-н им. Лазо, рп. Переясловка, ул. Индустриальная, 19</t>
  </si>
  <si>
    <t>ООО "Логпост"</t>
  </si>
  <si>
    <t>ООО «Мецар»</t>
  </si>
  <si>
    <t>ООО "Скифагро-ДВ" группа компаний "Скиф"</t>
  </si>
  <si>
    <t>ООО "Комсомольский НПЗ" Поставка газа ИНН 2703032881</t>
  </si>
  <si>
    <t>Общество ограниченной ответственности "ВладИнвест"</t>
  </si>
  <si>
    <t>Агаронян Каро Робертович</t>
  </si>
  <si>
    <t>Буренок Александр Сергеевич</t>
  </si>
  <si>
    <t>Вольф Нина Николаевна</t>
  </si>
  <si>
    <t>Индивидуальный предприниматель Пинаев Александр Вячеславович</t>
  </si>
  <si>
    <t>ООО «Ресурс»</t>
  </si>
  <si>
    <t>ООО "Технострой"</t>
  </si>
  <si>
    <t>Индивидуальный предприниматель Базалий Дмитрий Владимирович</t>
  </si>
  <si>
    <t>Индивидуальный предприниматель Дубинин Владимир Георгиевич</t>
  </si>
  <si>
    <t>Индивидуальный предприниматель Мальцев Андрей Борисович</t>
  </si>
  <si>
    <t>Жорник Александр Викторович</t>
  </si>
  <si>
    <t>Меликян Александр Сурени</t>
  </si>
  <si>
    <t>Общество ограниченной ответственности "Актив-КМС"</t>
  </si>
  <si>
    <t>Общество ограниченной ответственности "Джакузи"</t>
  </si>
  <si>
    <t>Общество ограниченной ответственности "Компания АЮСС"</t>
  </si>
  <si>
    <t>Общество ограниченной ответственности "ДВ-Актив"</t>
  </si>
  <si>
    <t>Общество ограниченной ответственности "Электронный мир"</t>
  </si>
  <si>
    <t>Дорофеев Андрей Анатольевич</t>
  </si>
  <si>
    <t>Гнойко Виктор Иванович</t>
  </si>
  <si>
    <t>Индивидуальный предприниматель Дубинин Георгий Владимирович</t>
  </si>
  <si>
    <t>Потребительский автокооператив "Базовый"</t>
  </si>
  <si>
    <t>Потребительский Гаражно-строительный кооператив "СФЕРА"</t>
  </si>
  <si>
    <t>Физическое лицо Летучий Михаил Геннадьевич</t>
  </si>
  <si>
    <t>АО "Корпорация развития Дальнего Востока и Арктики"</t>
  </si>
  <si>
    <t>Общество с ограниченной ответственностью "Прокси"</t>
  </si>
  <si>
    <t>Кудрявцев Виталий Александрович</t>
  </si>
  <si>
    <t>Исмаилова Суна Айдыновна</t>
  </si>
  <si>
    <t>ООО "Знак"</t>
  </si>
  <si>
    <t>Муниципальное казенное учреждение «Служба заказчика по строительству и капитальному ремонту»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</si>
  <si>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 (ФАП Федоровка)</t>
  </si>
  <si>
    <t>Индивидуальный предприниматель Гордеев Михаил Юрьевич</t>
  </si>
  <si>
    <t>Индивидуальный предприниматель Вернигора Андрей Викторович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</si>
  <si>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НОЯБРЬ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</si>
</sst>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[$-419]mmmm\ yyyy;@"/>
    <numFmt numFmtId="170" formatCode="_-* #,##0.000\ _₽_-;\-* #,##0.000\ _₽_-;_-* &quot;-&quot;???\ _₽_-;_-@_-"/>
    <numFmt numFmtId="171" formatCode="0.0000"/>
    <numFmt numFmtId="172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2"/>
      <color rgb="FFFFFF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9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0" fontId="1" fillId="0" borderId="0"/>
    <xf numFmtId="0" fontId="1" fillId="0" borderId="0"/>
    <xf numFmtId="43" fontId="21" fillId="0" borderId="0" applyFont="0" applyFill="0" applyBorder="0" applyAlignment="0" applyProtection="0"/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51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169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49" fontId="26" fillId="21" borderId="0" xfId="66" applyFont="1" applyFill="1" applyBorder="1" applyAlignment="1">
      <alignment horizontal="center" vertical="center" wrapText="1"/>
      <protection locked="0"/>
    </xf>
    <xf numFmtId="0" fontId="25" fillId="21" borderId="0" xfId="0" applyFont="1" applyFill="1" applyBorder="1" applyAlignment="1">
      <alignment horizontal="center" vertical="center"/>
    </xf>
    <xf numFmtId="0" fontId="3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Border="1"/>
    <xf numFmtId="0" fontId="22" fillId="21" borderId="0" xfId="0" applyFont="1" applyFill="1"/>
    <xf numFmtId="0" fontId="0" fillId="21" borderId="0" xfId="0" applyFill="1" applyAlignment="1">
      <alignment horizontal="center" vertical="center"/>
    </xf>
    <xf numFmtId="0" fontId="24" fillId="21" borderId="0" xfId="0" applyFont="1" applyFill="1" applyAlignment="1"/>
    <xf numFmtId="0" fontId="0" fillId="21" borderId="0" xfId="0" applyFont="1" applyFill="1"/>
    <xf numFmtId="168" fontId="25" fillId="21" borderId="0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 wrapText="1"/>
    </xf>
    <xf numFmtId="168" fontId="0" fillId="21" borderId="0" xfId="0" applyNumberFormat="1" applyFill="1"/>
    <xf numFmtId="171" fontId="0" fillId="21" borderId="0" xfId="0" applyNumberFormat="1" applyFill="1"/>
    <xf numFmtId="0" fontId="28" fillId="0" borderId="0" xfId="0" applyFont="1" applyFill="1"/>
    <xf numFmtId="0" fontId="28" fillId="0" borderId="7" xfId="0" applyFont="1" applyFill="1" applyBorder="1"/>
    <xf numFmtId="0" fontId="28" fillId="0" borderId="0" xfId="0" applyFont="1" applyFill="1" applyAlignment="1">
      <alignment vertical="center"/>
    </xf>
    <xf numFmtId="169" fontId="25" fillId="0" borderId="0" xfId="0" applyNumberFormat="1" applyFont="1" applyFill="1" applyAlignment="1">
      <alignment horizontal="center" vertical="center"/>
    </xf>
    <xf numFmtId="0" fontId="28" fillId="0" borderId="8" xfId="0" applyFont="1" applyFill="1" applyBorder="1"/>
    <xf numFmtId="0" fontId="27" fillId="0" borderId="3" xfId="46" applyFont="1" applyFill="1" applyBorder="1" applyAlignment="1">
      <alignment horizontal="center" vertical="center" wrapText="1"/>
    </xf>
    <xf numFmtId="0" fontId="25" fillId="0" borderId="3" xfId="46" applyFont="1" applyFill="1" applyBorder="1" applyAlignment="1">
      <alignment horizontal="center" vertical="center" wrapText="1"/>
    </xf>
    <xf numFmtId="168" fontId="25" fillId="0" borderId="3" xfId="77" applyNumberFormat="1" applyFont="1" applyFill="1" applyBorder="1" applyAlignment="1">
      <alignment horizontal="center" vertical="center" wrapText="1"/>
      <protection locked="0"/>
    </xf>
    <xf numFmtId="168" fontId="25" fillId="0" borderId="3" xfId="46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8" fontId="3" fillId="21" borderId="3" xfId="0" applyNumberFormat="1" applyFont="1" applyFill="1" applyBorder="1" applyAlignment="1">
      <alignment horizontal="left" vertical="center" wrapText="1"/>
    </xf>
    <xf numFmtId="165" fontId="3" fillId="0" borderId="3" xfId="46" applyNumberFormat="1" applyFont="1" applyFill="1" applyBorder="1" applyAlignment="1">
      <alignment horizontal="center" vertical="center" wrapText="1"/>
    </xf>
    <xf numFmtId="0" fontId="25" fillId="0" borderId="7" xfId="0" applyFont="1" applyFill="1" applyBorder="1"/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29" fillId="0" borderId="0" xfId="0" applyFont="1" applyFill="1"/>
    <xf numFmtId="0" fontId="29" fillId="0" borderId="7" xfId="0" applyFont="1" applyFill="1" applyBorder="1"/>
    <xf numFmtId="0" fontId="29" fillId="0" borderId="0" xfId="0" applyFont="1" applyFill="1" applyAlignment="1">
      <alignment vertical="center"/>
    </xf>
    <xf numFmtId="169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21" borderId="3" xfId="0" applyFont="1" applyFill="1" applyBorder="1" applyAlignment="1">
      <alignment horizontal="center" vertical="center"/>
    </xf>
    <xf numFmtId="0" fontId="25" fillId="21" borderId="3" xfId="0" applyFont="1" applyFill="1" applyBorder="1" applyAlignment="1">
      <alignment horizontal="center"/>
    </xf>
    <xf numFmtId="0" fontId="25" fillId="21" borderId="3" xfId="0" applyFont="1" applyFill="1" applyBorder="1" applyAlignment="1">
      <alignment horizontal="left"/>
    </xf>
    <xf numFmtId="49" fontId="25" fillId="0" borderId="3" xfId="0" applyNumberFormat="1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 wrapText="1"/>
    </xf>
    <xf numFmtId="168" fontId="25" fillId="0" borderId="3" xfId="0" applyNumberFormat="1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3" fillId="0" borderId="3" xfId="76" applyFont="1" applyFill="1" applyBorder="1" applyAlignment="1" applyProtection="1">
      <alignment horizontal="left" vertical="center" wrapText="1"/>
      <protection locked="0"/>
    </xf>
    <xf numFmtId="49" fontId="25" fillId="0" borderId="3" xfId="76" applyFont="1" applyFill="1" applyBorder="1" applyAlignment="1" applyProtection="1">
      <alignment horizontal="left" vertical="center" wrapText="1"/>
      <protection locked="0"/>
    </xf>
    <xf numFmtId="165" fontId="3" fillId="21" borderId="3" xfId="68" applyNumberFormat="1" applyFont="1" applyFill="1" applyBorder="1" applyAlignment="1">
      <alignment horizontal="center" vertical="center" wrapText="1"/>
      <protection locked="0"/>
    </xf>
    <xf numFmtId="165" fontId="3" fillId="21" borderId="3" xfId="66" applyNumberFormat="1" applyFont="1" applyFill="1" applyBorder="1" applyAlignment="1">
      <alignment horizontal="center" vertical="center" wrapText="1"/>
      <protection locked="0"/>
    </xf>
    <xf numFmtId="0" fontId="27" fillId="21" borderId="4" xfId="0" applyFont="1" applyFill="1" applyBorder="1" applyAlignment="1">
      <alignment horizontal="center" vertical="center"/>
    </xf>
    <xf numFmtId="0" fontId="25" fillId="21" borderId="4" xfId="0" applyFont="1" applyFill="1" applyBorder="1" applyAlignment="1">
      <alignment horizontal="left"/>
    </xf>
    <xf numFmtId="165" fontId="27" fillId="21" borderId="4" xfId="0" applyNumberFormat="1" applyFont="1" applyFill="1" applyBorder="1" applyAlignment="1">
      <alignment horizontal="center" vertical="center"/>
    </xf>
    <xf numFmtId="0" fontId="25" fillId="21" borderId="9" xfId="0" applyFont="1" applyFill="1" applyBorder="1" applyAlignment="1">
      <alignment horizontal="left"/>
    </xf>
    <xf numFmtId="0" fontId="25" fillId="21" borderId="9" xfId="0" applyFont="1" applyFill="1" applyBorder="1" applyAlignment="1">
      <alignment horizontal="center" vertical="center"/>
    </xf>
    <xf numFmtId="0" fontId="25" fillId="21" borderId="9" xfId="0" applyFont="1" applyFill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0" fillId="21" borderId="0" xfId="0" applyFill="1" applyBorder="1" applyAlignment="1">
      <alignment vertical="center"/>
    </xf>
    <xf numFmtId="168" fontId="31" fillId="21" borderId="0" xfId="77" applyNumberFormat="1" applyFont="1" applyFill="1" applyBorder="1" applyAlignment="1">
      <alignment horizontal="center" vertical="center" wrapText="1"/>
      <protection locked="0"/>
    </xf>
    <xf numFmtId="168" fontId="31" fillId="21" borderId="0" xfId="78" applyNumberFormat="1" applyFont="1" applyFill="1" applyBorder="1" applyAlignment="1">
      <alignment horizontal="center" vertical="center" wrapText="1"/>
      <protection locked="0"/>
    </xf>
    <xf numFmtId="0" fontId="27" fillId="21" borderId="4" xfId="0" applyFont="1" applyFill="1" applyBorder="1"/>
    <xf numFmtId="0" fontId="25" fillId="0" borderId="9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center" vertical="center"/>
    </xf>
    <xf numFmtId="168" fontId="25" fillId="0" borderId="9" xfId="46" applyNumberFormat="1" applyFont="1" applyFill="1" applyBorder="1" applyAlignment="1">
      <alignment horizontal="center" vertical="center" wrapText="1"/>
    </xf>
    <xf numFmtId="0" fontId="25" fillId="21" borderId="9" xfId="0" applyFont="1" applyFill="1" applyBorder="1" applyAlignment="1">
      <alignment horizontal="left" vertical="center" wrapText="1"/>
    </xf>
    <xf numFmtId="49" fontId="25" fillId="0" borderId="9" xfId="0" applyNumberFormat="1" applyFont="1" applyBorder="1" applyAlignment="1">
      <alignment horizontal="left" vertical="center" wrapText="1"/>
    </xf>
    <xf numFmtId="0" fontId="25" fillId="21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" fillId="21" borderId="4" xfId="46" applyFont="1" applyFill="1" applyBorder="1" applyAlignment="1">
      <alignment horizontal="center" vertical="center" wrapText="1"/>
    </xf>
    <xf numFmtId="0" fontId="22" fillId="21" borderId="4" xfId="0" applyFont="1" applyFill="1" applyBorder="1"/>
    <xf numFmtId="168" fontId="27" fillId="21" borderId="4" xfId="0" applyNumberFormat="1" applyFont="1" applyFill="1" applyBorder="1" applyAlignment="1">
      <alignment horizontal="center" vertical="center"/>
    </xf>
    <xf numFmtId="49" fontId="25" fillId="0" borderId="9" xfId="66" applyFont="1" applyBorder="1" applyAlignment="1" applyProtection="1">
      <alignment horizontal="left" vertical="center" wrapText="1"/>
      <protection locked="0"/>
    </xf>
    <xf numFmtId="49" fontId="25" fillId="21" borderId="9" xfId="66" applyFont="1" applyFill="1" applyBorder="1" applyAlignment="1">
      <alignment horizontal="left" vertical="center" wrapText="1"/>
      <protection locked="0"/>
    </xf>
    <xf numFmtId="168" fontId="25" fillId="21" borderId="9" xfId="0" applyNumberFormat="1" applyFont="1" applyFill="1" applyBorder="1" applyAlignment="1">
      <alignment horizontal="left" vertical="center" wrapText="1"/>
    </xf>
    <xf numFmtId="0" fontId="3" fillId="0" borderId="9" xfId="46" applyFont="1" applyFill="1" applyBorder="1" applyAlignment="1">
      <alignment horizontal="center" vertical="center" wrapText="1"/>
    </xf>
    <xf numFmtId="168" fontId="3" fillId="21" borderId="9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horizontal="center"/>
    </xf>
    <xf numFmtId="0" fontId="28" fillId="21" borderId="0" xfId="0" applyFont="1" applyFill="1" applyAlignment="1">
      <alignment horizontal="center"/>
    </xf>
    <xf numFmtId="49" fontId="31" fillId="21" borderId="3" xfId="66" applyFont="1" applyFill="1">
      <alignment horizontal="left" vertical="center" wrapText="1"/>
      <protection locked="0"/>
    </xf>
    <xf numFmtId="165" fontId="34" fillId="21" borderId="4" xfId="68" applyNumberFormat="1" applyFont="1" applyFill="1" applyBorder="1" applyAlignment="1">
      <alignment horizontal="center" vertical="center" wrapText="1"/>
      <protection locked="0"/>
    </xf>
    <xf numFmtId="165" fontId="34" fillId="0" borderId="4" xfId="68" applyNumberFormat="1" applyFont="1" applyFill="1" applyBorder="1" applyAlignment="1">
      <alignment horizontal="center" vertical="center" wrapText="1"/>
      <protection locked="0"/>
    </xf>
    <xf numFmtId="172" fontId="34" fillId="21" borderId="4" xfId="68" applyNumberFormat="1" applyFont="1" applyFill="1" applyBorder="1" applyAlignment="1">
      <alignment horizontal="center" vertical="center" wrapText="1"/>
      <protection locked="0"/>
    </xf>
    <xf numFmtId="0" fontId="35" fillId="21" borderId="0" xfId="0" applyFont="1" applyFill="1" applyAlignment="1">
      <alignment horizontal="center" vertical="center"/>
    </xf>
    <xf numFmtId="0" fontId="35" fillId="21" borderId="3" xfId="0" applyFont="1" applyFill="1" applyBorder="1" applyAlignment="1">
      <alignment horizontal="center" vertical="center"/>
    </xf>
    <xf numFmtId="0" fontId="25" fillId="21" borderId="5" xfId="0" applyFont="1" applyFill="1" applyBorder="1" applyAlignment="1">
      <alignment horizontal="left"/>
    </xf>
    <xf numFmtId="49" fontId="25" fillId="21" borderId="4" xfId="66" applyFont="1" applyFill="1" applyBorder="1" applyAlignment="1">
      <alignment horizontal="center" vertical="center" wrapText="1"/>
      <protection locked="0"/>
    </xf>
    <xf numFmtId="49" fontId="25" fillId="21" borderId="3" xfId="66" applyFont="1" applyFill="1" applyAlignment="1">
      <alignment horizontal="center" vertical="center" wrapText="1"/>
      <protection locked="0"/>
    </xf>
    <xf numFmtId="49" fontId="3" fillId="21" borderId="4" xfId="66" applyFont="1" applyFill="1" applyBorder="1" applyAlignment="1">
      <alignment horizontal="center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49" fontId="25" fillId="21" borderId="3" xfId="66" applyFont="1" applyFill="1" applyAlignment="1">
      <alignment horizontal="left" vertical="center" wrapText="1"/>
      <protection locked="0"/>
    </xf>
    <xf numFmtId="168" fontId="25" fillId="21" borderId="3" xfId="0" applyNumberFormat="1" applyFont="1" applyFill="1" applyBorder="1" applyAlignment="1">
      <alignment horizontal="left" vertical="center" wrapText="1"/>
    </xf>
    <xf numFmtId="49" fontId="3" fillId="21" borderId="3" xfId="66" applyFont="1" applyFill="1" applyAlignment="1">
      <alignment horizontal="left" vertical="center" wrapText="1"/>
      <protection locked="0"/>
    </xf>
    <xf numFmtId="49" fontId="25" fillId="21" borderId="4" xfId="66" applyFont="1" applyFill="1" applyBorder="1" applyAlignment="1" applyProtection="1">
      <alignment horizontal="left" vertical="center" wrapText="1"/>
      <protection locked="0"/>
    </xf>
    <xf numFmtId="49" fontId="25" fillId="21" borderId="3" xfId="68" applyFont="1" applyFill="1" applyAlignment="1" applyProtection="1">
      <alignment horizontal="left" vertical="center" wrapText="1"/>
      <protection locked="0"/>
    </xf>
    <xf numFmtId="49" fontId="27" fillId="21" borderId="3" xfId="66" applyFont="1" applyFill="1" applyAlignment="1">
      <alignment horizontal="left" vertical="center" wrapText="1"/>
      <protection locked="0"/>
    </xf>
    <xf numFmtId="49" fontId="2" fillId="21" borderId="3" xfId="66" applyFont="1" applyFill="1" applyAlignment="1">
      <alignment horizontal="left" vertical="center" wrapText="1"/>
      <protection locked="0"/>
    </xf>
    <xf numFmtId="49" fontId="3" fillId="21" borderId="3" xfId="68" applyFont="1" applyFill="1" applyAlignment="1" applyProtection="1">
      <alignment horizontal="left" vertical="center" wrapText="1"/>
      <protection locked="0"/>
    </xf>
    <xf numFmtId="168" fontId="26" fillId="21" borderId="3" xfId="0" applyNumberFormat="1" applyFont="1" applyFill="1" applyBorder="1" applyAlignment="1">
      <alignment horizontal="left" vertical="center" wrapText="1"/>
    </xf>
    <xf numFmtId="168" fontId="31" fillId="21" borderId="3" xfId="0" applyNumberFormat="1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/>
    </xf>
    <xf numFmtId="168" fontId="26" fillId="21" borderId="5" xfId="0" applyNumberFormat="1" applyFont="1" applyFill="1" applyBorder="1" applyAlignment="1">
      <alignment horizontal="left" vertical="center" wrapText="1"/>
    </xf>
    <xf numFmtId="168" fontId="25" fillId="0" borderId="5" xfId="46" applyNumberFormat="1" applyFont="1" applyFill="1" applyBorder="1" applyAlignment="1">
      <alignment horizontal="center" vertical="center" wrapText="1"/>
    </xf>
    <xf numFmtId="165" fontId="35" fillId="0" borderId="7" xfId="0" applyNumberFormat="1" applyFont="1" applyFill="1" applyBorder="1"/>
    <xf numFmtId="165" fontId="34" fillId="21" borderId="3" xfId="0" applyNumberFormat="1" applyFont="1" applyFill="1" applyBorder="1" applyAlignment="1">
      <alignment horizontal="center" vertical="center" wrapText="1"/>
    </xf>
    <xf numFmtId="172" fontId="34" fillId="21" borderId="3" xfId="0" applyNumberFormat="1" applyFont="1" applyFill="1" applyBorder="1" applyAlignment="1">
      <alignment horizontal="center" vertical="center" wrapText="1"/>
    </xf>
    <xf numFmtId="165" fontId="34" fillId="21" borderId="4" xfId="76" applyNumberFormat="1" applyFont="1" applyFill="1" applyBorder="1" applyAlignment="1">
      <alignment horizontal="center" vertical="center" wrapText="1"/>
      <protection locked="0"/>
    </xf>
    <xf numFmtId="168" fontId="34" fillId="21" borderId="3" xfId="77" applyNumberFormat="1" applyFont="1" applyFill="1" applyBorder="1" applyAlignment="1">
      <alignment horizontal="center" vertical="center" wrapText="1"/>
      <protection locked="0"/>
    </xf>
    <xf numFmtId="168" fontId="34" fillId="21" borderId="3" xfId="78" applyNumberFormat="1" applyFont="1" applyFill="1" applyBorder="1" applyAlignment="1">
      <alignment horizontal="center" vertical="center" wrapText="1"/>
      <protection locked="0"/>
    </xf>
    <xf numFmtId="49" fontId="3" fillId="0" borderId="4" xfId="66" applyFont="1" applyBorder="1" applyAlignment="1">
      <alignment horizontal="center" vertical="center" wrapText="1"/>
      <protection locked="0"/>
    </xf>
    <xf numFmtId="49" fontId="25" fillId="0" borderId="3" xfId="66" applyFont="1" applyAlignment="1">
      <alignment horizontal="center" vertical="center" wrapText="1"/>
      <protection locked="0"/>
    </xf>
    <xf numFmtId="49" fontId="3" fillId="0" borderId="3" xfId="66" applyFont="1" applyFill="1" applyAlignment="1">
      <alignment horizontal="center" vertical="center" wrapText="1"/>
      <protection locked="0"/>
    </xf>
    <xf numFmtId="165" fontId="34" fillId="0" borderId="3" xfId="0" applyNumberFormat="1" applyFont="1" applyBorder="1" applyAlignment="1">
      <alignment horizontal="center" vertical="center" wrapText="1"/>
    </xf>
    <xf numFmtId="168" fontId="26" fillId="21" borderId="9" xfId="0" applyNumberFormat="1" applyFont="1" applyFill="1" applyBorder="1" applyAlignment="1">
      <alignment horizontal="left" vertical="center" wrapText="1"/>
    </xf>
    <xf numFmtId="168" fontId="25" fillId="0" borderId="9" xfId="77" applyNumberFormat="1" applyFont="1" applyFill="1" applyBorder="1" applyAlignment="1">
      <alignment horizontal="center" vertical="center" wrapText="1"/>
      <protection locked="0"/>
    </xf>
    <xf numFmtId="165" fontId="25" fillId="0" borderId="9" xfId="0" applyNumberFormat="1" applyFont="1" applyFill="1" applyBorder="1" applyAlignment="1">
      <alignment horizontal="center" vertical="center" wrapText="1"/>
    </xf>
    <xf numFmtId="165" fontId="36" fillId="0" borderId="8" xfId="0" applyNumberFormat="1" applyFont="1" applyFill="1" applyBorder="1"/>
    <xf numFmtId="0" fontId="36" fillId="21" borderId="0" xfId="0" applyFont="1" applyFill="1" applyAlignment="1">
      <alignment horizontal="center"/>
    </xf>
    <xf numFmtId="170" fontId="37" fillId="0" borderId="0" xfId="0" applyNumberFormat="1" applyFont="1" applyFill="1"/>
    <xf numFmtId="0" fontId="35" fillId="21" borderId="10" xfId="0" applyFont="1" applyFill="1" applyBorder="1" applyAlignment="1">
      <alignment horizontal="center" vertical="center"/>
    </xf>
    <xf numFmtId="0" fontId="35" fillId="21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/>
    </xf>
    <xf numFmtId="0" fontId="25" fillId="0" borderId="7" xfId="0" applyFont="1" applyFill="1" applyBorder="1" applyAlignment="1">
      <alignment horizontal="center" vertical="center" wrapText="1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</cellXfs>
  <cellStyles count="79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 5" xfId="73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Обычный 8 2" xfId="74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6"/>
    <cellStyle name="Текст признаков 2 2 2 2" xfId="78"/>
    <cellStyle name="Текст признаков 3" xfId="68"/>
    <cellStyle name="Текст признаков 5" xfId="77"/>
    <cellStyle name="Текст таблицы" xfId="69"/>
    <cellStyle name="Финансовый 2" xfId="70"/>
    <cellStyle name="Финансовый 3" xfId="75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view="pageBreakPreview" zoomScale="90" zoomScaleNormal="100" zoomScaleSheetLayoutView="90" workbookViewId="0">
      <pane ySplit="11" topLeftCell="A12" activePane="bottomLeft" state="frozen"/>
      <selection pane="bottomLeft" activeCell="N14" sqref="N14"/>
    </sheetView>
  </sheetViews>
  <sheetFormatPr defaultColWidth="9.140625" defaultRowHeight="15" x14ac:dyDescent="0.25"/>
  <cols>
    <col min="1" max="1" width="24.42578125" style="4" customWidth="1"/>
    <col min="2" max="3" width="45.28515625" style="4" customWidth="1"/>
    <col min="4" max="4" width="13.7109375" style="4" customWidth="1"/>
    <col min="5" max="6" width="18.140625" style="4" customWidth="1"/>
    <col min="7" max="7" width="20.140625" style="8" customWidth="1"/>
    <col min="8" max="8" width="12" style="4" hidden="1" customWidth="1"/>
    <col min="9" max="9" width="13.28515625" style="4" hidden="1" customWidth="1"/>
    <col min="10" max="16384" width="9.140625" style="4"/>
  </cols>
  <sheetData>
    <row r="1" spans="1:9" x14ac:dyDescent="0.25">
      <c r="A1" s="46"/>
      <c r="B1" s="46"/>
      <c r="C1" s="47"/>
      <c r="D1" s="47"/>
      <c r="E1" s="47"/>
      <c r="F1" s="139" t="s">
        <v>174</v>
      </c>
      <c r="G1" s="140"/>
    </row>
    <row r="2" spans="1:9" ht="15" customHeight="1" x14ac:dyDescent="0.25">
      <c r="A2" s="46"/>
      <c r="B2" s="46"/>
      <c r="C2" s="141" t="s">
        <v>848</v>
      </c>
      <c r="D2" s="141"/>
      <c r="E2" s="141"/>
      <c r="F2" s="140"/>
      <c r="G2" s="140"/>
    </row>
    <row r="3" spans="1:9" ht="15" customHeight="1" x14ac:dyDescent="0.25">
      <c r="A3" s="46"/>
      <c r="B3" s="46"/>
      <c r="C3" s="141"/>
      <c r="D3" s="141"/>
      <c r="E3" s="141"/>
      <c r="F3" s="140"/>
      <c r="G3" s="140"/>
    </row>
    <row r="4" spans="1:9" ht="15" customHeight="1" x14ac:dyDescent="0.25">
      <c r="A4" s="46"/>
      <c r="B4" s="46"/>
      <c r="C4" s="141"/>
      <c r="D4" s="141"/>
      <c r="E4" s="141"/>
      <c r="F4" s="140"/>
      <c r="G4" s="140"/>
    </row>
    <row r="5" spans="1:9" ht="15" customHeight="1" x14ac:dyDescent="0.25">
      <c r="A5" s="46"/>
      <c r="B5" s="46"/>
      <c r="C5" s="141"/>
      <c r="D5" s="141"/>
      <c r="E5" s="141"/>
      <c r="F5" s="140"/>
      <c r="G5" s="140"/>
    </row>
    <row r="6" spans="1:9" ht="15" customHeight="1" x14ac:dyDescent="0.25">
      <c r="A6" s="46"/>
      <c r="B6" s="46"/>
      <c r="C6" s="141"/>
      <c r="D6" s="141"/>
      <c r="E6" s="141"/>
      <c r="F6" s="46"/>
      <c r="G6" s="48"/>
    </row>
    <row r="7" spans="1:9" ht="15" customHeight="1" x14ac:dyDescent="0.25">
      <c r="A7" s="46"/>
      <c r="B7" s="46"/>
      <c r="C7" s="141"/>
      <c r="D7" s="141"/>
      <c r="E7" s="141"/>
      <c r="F7" s="46"/>
      <c r="G7" s="48"/>
    </row>
    <row r="8" spans="1:9" x14ac:dyDescent="0.25">
      <c r="A8" s="49">
        <v>45626</v>
      </c>
      <c r="B8" s="46"/>
      <c r="C8" s="47"/>
      <c r="D8" s="47"/>
      <c r="E8" s="47"/>
      <c r="F8" s="46"/>
      <c r="G8" s="48"/>
      <c r="H8" s="95" t="s">
        <v>693</v>
      </c>
      <c r="I8" s="95" t="s">
        <v>694</v>
      </c>
    </row>
    <row r="9" spans="1:9" x14ac:dyDescent="0.25">
      <c r="A9" s="46"/>
      <c r="B9" s="46"/>
      <c r="C9" s="47"/>
      <c r="D9" s="47"/>
      <c r="G9" s="50"/>
      <c r="H9" s="121">
        <f>SUBTOTAL(9,E12:E67)*1000</f>
        <v>179580.39599999998</v>
      </c>
      <c r="I9" s="121">
        <f>SUBTOTAL(9,F12:F67)*1000</f>
        <v>154836.33299999998</v>
      </c>
    </row>
    <row r="10" spans="1:9" ht="42" x14ac:dyDescent="0.25">
      <c r="A10" s="10" t="s">
        <v>3</v>
      </c>
      <c r="B10" s="10" t="s">
        <v>4</v>
      </c>
      <c r="C10" s="10" t="s">
        <v>5</v>
      </c>
      <c r="D10" s="10" t="s">
        <v>6</v>
      </c>
      <c r="E10" s="10" t="s">
        <v>0</v>
      </c>
      <c r="F10" s="10" t="s">
        <v>1</v>
      </c>
      <c r="G10" s="10" t="s">
        <v>2</v>
      </c>
    </row>
    <row r="11" spans="1:9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pans="1:9" ht="33.75" x14ac:dyDescent="0.25">
      <c r="A12" s="107" t="s">
        <v>110</v>
      </c>
      <c r="B12" s="108" t="s">
        <v>700</v>
      </c>
      <c r="C12" s="62" t="s">
        <v>309</v>
      </c>
      <c r="D12" s="104" t="s">
        <v>12</v>
      </c>
      <c r="E12" s="66">
        <f>H12/1000</f>
        <v>96.248000000000005</v>
      </c>
      <c r="F12" s="67">
        <f>I12/1000</f>
        <v>86.571276999999981</v>
      </c>
      <c r="G12" s="51">
        <f t="shared" ref="G12:G35" si="0">E12-F12</f>
        <v>9.6767230000000239</v>
      </c>
      <c r="H12" s="98">
        <v>96248</v>
      </c>
      <c r="I12" s="102">
        <v>86571.276999999987</v>
      </c>
    </row>
    <row r="13" spans="1:9" ht="33.75" x14ac:dyDescent="0.25">
      <c r="A13" s="107" t="s">
        <v>110</v>
      </c>
      <c r="B13" s="108" t="s">
        <v>701</v>
      </c>
      <c r="C13" s="62" t="s">
        <v>309</v>
      </c>
      <c r="D13" s="105" t="s">
        <v>13</v>
      </c>
      <c r="E13" s="66">
        <f t="shared" ref="E13:E63" si="1">H13/1000</f>
        <v>9.6199999999999992</v>
      </c>
      <c r="F13" s="67">
        <f t="shared" ref="F13:F63" si="2">I13/1000</f>
        <v>9.1290340000000008</v>
      </c>
      <c r="G13" s="51">
        <f t="shared" si="0"/>
        <v>0.49096599999999846</v>
      </c>
      <c r="H13" s="98">
        <v>9620</v>
      </c>
      <c r="I13" s="102">
        <v>9129.0340000000015</v>
      </c>
    </row>
    <row r="14" spans="1:9" ht="33.75" x14ac:dyDescent="0.25">
      <c r="A14" s="107" t="s">
        <v>110</v>
      </c>
      <c r="B14" s="108" t="s">
        <v>702</v>
      </c>
      <c r="C14" s="62" t="s">
        <v>309</v>
      </c>
      <c r="D14" s="106" t="s">
        <v>14</v>
      </c>
      <c r="E14" s="66">
        <f t="shared" si="1"/>
        <v>14.6</v>
      </c>
      <c r="F14" s="67">
        <f t="shared" si="2"/>
        <v>13.823628000000003</v>
      </c>
      <c r="G14" s="51">
        <f t="shared" si="0"/>
        <v>0.77637199999999673</v>
      </c>
      <c r="H14" s="99">
        <v>14600</v>
      </c>
      <c r="I14" s="102">
        <v>13823.628000000002</v>
      </c>
    </row>
    <row r="15" spans="1:9" ht="33.75" x14ac:dyDescent="0.25">
      <c r="A15" s="107" t="s">
        <v>110</v>
      </c>
      <c r="B15" s="108" t="s">
        <v>703</v>
      </c>
      <c r="C15" s="62" t="s">
        <v>309</v>
      </c>
      <c r="D15" s="106" t="s">
        <v>14</v>
      </c>
      <c r="E15" s="66">
        <f t="shared" si="1"/>
        <v>14.326000000000001</v>
      </c>
      <c r="F15" s="67">
        <f t="shared" si="2"/>
        <v>14.441491000000001</v>
      </c>
      <c r="G15" s="51">
        <f t="shared" si="0"/>
        <v>-0.11549100000000045</v>
      </c>
      <c r="H15" s="98">
        <v>14326</v>
      </c>
      <c r="I15" s="102">
        <v>14441.491000000002</v>
      </c>
    </row>
    <row r="16" spans="1:9" ht="22.5" x14ac:dyDescent="0.25">
      <c r="A16" s="107" t="s">
        <v>110</v>
      </c>
      <c r="B16" s="108" t="s">
        <v>704</v>
      </c>
      <c r="C16" s="62" t="s">
        <v>310</v>
      </c>
      <c r="D16" s="105" t="s">
        <v>15</v>
      </c>
      <c r="E16" s="66">
        <f t="shared" si="1"/>
        <v>0.255</v>
      </c>
      <c r="F16" s="67">
        <f t="shared" si="2"/>
        <v>0.116191</v>
      </c>
      <c r="G16" s="51">
        <f t="shared" si="0"/>
        <v>0.13880900000000002</v>
      </c>
      <c r="H16" s="98">
        <v>255</v>
      </c>
      <c r="I16" s="102">
        <v>116.191</v>
      </c>
    </row>
    <row r="17" spans="1:9" ht="33.75" x14ac:dyDescent="0.25">
      <c r="A17" s="107" t="s">
        <v>110</v>
      </c>
      <c r="B17" s="108" t="s">
        <v>705</v>
      </c>
      <c r="C17" s="109" t="s">
        <v>311</v>
      </c>
      <c r="D17" s="105" t="s">
        <v>15</v>
      </c>
      <c r="E17" s="66">
        <f t="shared" si="1"/>
        <v>0.28000000000000003</v>
      </c>
      <c r="F17" s="67">
        <f t="shared" si="2"/>
        <v>0.11653500000000003</v>
      </c>
      <c r="G17" s="51">
        <f t="shared" si="0"/>
        <v>0.163465</v>
      </c>
      <c r="H17" s="98">
        <v>280</v>
      </c>
      <c r="I17" s="102">
        <v>116.53500000000003</v>
      </c>
    </row>
    <row r="18" spans="1:9" ht="22.5" x14ac:dyDescent="0.25">
      <c r="A18" s="107" t="s">
        <v>110</v>
      </c>
      <c r="B18" s="110" t="s">
        <v>706</v>
      </c>
      <c r="C18" s="39" t="s">
        <v>312</v>
      </c>
      <c r="D18" s="105" t="s">
        <v>18</v>
      </c>
      <c r="E18" s="66">
        <f t="shared" si="1"/>
        <v>0</v>
      </c>
      <c r="F18" s="67">
        <f t="shared" si="2"/>
        <v>0</v>
      </c>
      <c r="G18" s="51">
        <f t="shared" si="0"/>
        <v>0</v>
      </c>
      <c r="H18" s="100">
        <v>0</v>
      </c>
      <c r="I18" s="102">
        <v>0</v>
      </c>
    </row>
    <row r="19" spans="1:9" ht="22.5" x14ac:dyDescent="0.25">
      <c r="A19" s="107" t="s">
        <v>110</v>
      </c>
      <c r="B19" s="110" t="s">
        <v>707</v>
      </c>
      <c r="C19" s="39" t="s">
        <v>312</v>
      </c>
      <c r="D19" s="105" t="s">
        <v>13</v>
      </c>
      <c r="E19" s="66">
        <f t="shared" si="1"/>
        <v>3.7789999999999999</v>
      </c>
      <c r="F19" s="67">
        <f t="shared" si="2"/>
        <v>1.6646320000000001</v>
      </c>
      <c r="G19" s="51">
        <f t="shared" si="0"/>
        <v>2.1143679999999998</v>
      </c>
      <c r="H19" s="98">
        <v>3779</v>
      </c>
      <c r="I19" s="102">
        <v>1664.6320000000001</v>
      </c>
    </row>
    <row r="20" spans="1:9" ht="22.5" x14ac:dyDescent="0.25">
      <c r="A20" s="107" t="s">
        <v>110</v>
      </c>
      <c r="B20" s="110" t="s">
        <v>708</v>
      </c>
      <c r="C20" s="39" t="s">
        <v>312</v>
      </c>
      <c r="D20" s="105" t="s">
        <v>15</v>
      </c>
      <c r="E20" s="66">
        <f t="shared" si="1"/>
        <v>0.35399999999999998</v>
      </c>
      <c r="F20" s="67">
        <f t="shared" si="2"/>
        <v>0.202512</v>
      </c>
      <c r="G20" s="51">
        <f t="shared" si="0"/>
        <v>0.15148799999999998</v>
      </c>
      <c r="H20" s="98">
        <v>354</v>
      </c>
      <c r="I20" s="102">
        <v>202.512</v>
      </c>
    </row>
    <row r="21" spans="1:9" x14ac:dyDescent="0.25">
      <c r="A21" s="111" t="s">
        <v>10</v>
      </c>
      <c r="B21" s="110" t="s">
        <v>709</v>
      </c>
      <c r="C21" s="39" t="s">
        <v>313</v>
      </c>
      <c r="D21" s="105" t="s">
        <v>15</v>
      </c>
      <c r="E21" s="66">
        <f t="shared" si="1"/>
        <v>0.26100000000000001</v>
      </c>
      <c r="F21" s="67">
        <f t="shared" si="2"/>
        <v>0.18712300000000001</v>
      </c>
      <c r="G21" s="51">
        <f t="shared" si="0"/>
        <v>7.3876999999999998E-2</v>
      </c>
      <c r="H21" s="98">
        <v>261</v>
      </c>
      <c r="I21" s="102">
        <v>187.12300000000002</v>
      </c>
    </row>
    <row r="22" spans="1:9" ht="22.5" x14ac:dyDescent="0.25">
      <c r="A22" s="111" t="s">
        <v>10</v>
      </c>
      <c r="B22" s="110" t="s">
        <v>710</v>
      </c>
      <c r="C22" s="112" t="s">
        <v>314</v>
      </c>
      <c r="D22" s="105" t="s">
        <v>13</v>
      </c>
      <c r="E22" s="66">
        <f t="shared" si="1"/>
        <v>8.6506000000000007</v>
      </c>
      <c r="F22" s="67">
        <f t="shared" si="2"/>
        <v>5.9521239999999986</v>
      </c>
      <c r="G22" s="51">
        <f t="shared" si="0"/>
        <v>2.6984760000000021</v>
      </c>
      <c r="H22" s="98">
        <v>8650.6</v>
      </c>
      <c r="I22" s="102">
        <v>5952.1239999999989</v>
      </c>
    </row>
    <row r="23" spans="1:9" ht="22.5" x14ac:dyDescent="0.25">
      <c r="A23" s="111" t="s">
        <v>10</v>
      </c>
      <c r="B23" s="108" t="s">
        <v>711</v>
      </c>
      <c r="C23" s="112" t="s">
        <v>314</v>
      </c>
      <c r="D23" s="105" t="s">
        <v>15</v>
      </c>
      <c r="E23" s="66">
        <f t="shared" si="1"/>
        <v>0.36</v>
      </c>
      <c r="F23" s="67">
        <f t="shared" si="2"/>
        <v>0.29952599999999996</v>
      </c>
      <c r="G23" s="51">
        <f t="shared" si="0"/>
        <v>6.0474000000000028E-2</v>
      </c>
      <c r="H23" s="98">
        <v>360</v>
      </c>
      <c r="I23" s="102">
        <v>299.52599999999995</v>
      </c>
    </row>
    <row r="24" spans="1:9" ht="22.5" x14ac:dyDescent="0.25">
      <c r="A24" s="111" t="s">
        <v>10</v>
      </c>
      <c r="B24" s="108" t="s">
        <v>712</v>
      </c>
      <c r="C24" s="112" t="s">
        <v>314</v>
      </c>
      <c r="D24" s="105" t="s">
        <v>16</v>
      </c>
      <c r="E24" s="66">
        <f t="shared" si="1"/>
        <v>0.03</v>
      </c>
      <c r="F24" s="67">
        <f t="shared" si="2"/>
        <v>2.3224000000000005E-2</v>
      </c>
      <c r="G24" s="51">
        <f t="shared" si="0"/>
        <v>6.7759999999999938E-3</v>
      </c>
      <c r="H24" s="98">
        <v>30</v>
      </c>
      <c r="I24" s="102">
        <v>23.224000000000004</v>
      </c>
    </row>
    <row r="25" spans="1:9" ht="22.5" x14ac:dyDescent="0.25">
      <c r="A25" s="111" t="s">
        <v>10</v>
      </c>
      <c r="B25" s="108" t="s">
        <v>713</v>
      </c>
      <c r="C25" s="112" t="s">
        <v>314</v>
      </c>
      <c r="D25" s="105" t="s">
        <v>13</v>
      </c>
      <c r="E25" s="66">
        <f t="shared" si="1"/>
        <v>1.35</v>
      </c>
      <c r="F25" s="67">
        <f t="shared" si="2"/>
        <v>1.0054559999999999</v>
      </c>
      <c r="G25" s="51">
        <f t="shared" si="0"/>
        <v>0.34454400000000018</v>
      </c>
      <c r="H25" s="98">
        <v>1350</v>
      </c>
      <c r="I25" s="102">
        <v>1005.4559999999999</v>
      </c>
    </row>
    <row r="26" spans="1:9" ht="22.5" x14ac:dyDescent="0.25">
      <c r="A26" s="111" t="s">
        <v>10</v>
      </c>
      <c r="B26" s="110" t="s">
        <v>714</v>
      </c>
      <c r="C26" s="112" t="s">
        <v>314</v>
      </c>
      <c r="D26" s="105" t="s">
        <v>15</v>
      </c>
      <c r="E26" s="66">
        <f t="shared" si="1"/>
        <v>1.04</v>
      </c>
      <c r="F26" s="67">
        <f t="shared" si="2"/>
        <v>0.76422000000000012</v>
      </c>
      <c r="G26" s="51">
        <f t="shared" si="0"/>
        <v>0.27577999999999991</v>
      </c>
      <c r="H26" s="98">
        <v>1040</v>
      </c>
      <c r="I26" s="102">
        <v>764.22000000000014</v>
      </c>
    </row>
    <row r="27" spans="1:9" ht="22.5" x14ac:dyDescent="0.25">
      <c r="A27" s="111" t="s">
        <v>10</v>
      </c>
      <c r="B27" s="108" t="s">
        <v>715</v>
      </c>
      <c r="C27" s="112" t="s">
        <v>314</v>
      </c>
      <c r="D27" s="105" t="s">
        <v>13</v>
      </c>
      <c r="E27" s="66">
        <f t="shared" si="1"/>
        <v>1.365</v>
      </c>
      <c r="F27" s="67">
        <f t="shared" si="2"/>
        <v>0.99166799999999988</v>
      </c>
      <c r="G27" s="51">
        <f t="shared" si="0"/>
        <v>0.37333200000000011</v>
      </c>
      <c r="H27" s="98">
        <v>1365</v>
      </c>
      <c r="I27" s="102">
        <v>991.66799999999989</v>
      </c>
    </row>
    <row r="28" spans="1:9" ht="22.5" x14ac:dyDescent="0.25">
      <c r="A28" s="111" t="s">
        <v>10</v>
      </c>
      <c r="B28" s="108" t="s">
        <v>716</v>
      </c>
      <c r="C28" s="112" t="s">
        <v>314</v>
      </c>
      <c r="D28" s="105" t="s">
        <v>16</v>
      </c>
      <c r="E28" s="66">
        <f t="shared" si="1"/>
        <v>2.8000000000000001E-2</v>
      </c>
      <c r="F28" s="67">
        <f t="shared" si="2"/>
        <v>1.8610999999999996E-2</v>
      </c>
      <c r="G28" s="51">
        <f t="shared" si="0"/>
        <v>9.389000000000005E-3</v>
      </c>
      <c r="H28" s="98">
        <v>28</v>
      </c>
      <c r="I28" s="102">
        <v>18.610999999999997</v>
      </c>
    </row>
    <row r="29" spans="1:9" ht="22.5" x14ac:dyDescent="0.25">
      <c r="A29" s="111" t="s">
        <v>10</v>
      </c>
      <c r="B29" s="108" t="s">
        <v>717</v>
      </c>
      <c r="C29" s="112" t="s">
        <v>314</v>
      </c>
      <c r="D29" s="105" t="s">
        <v>16</v>
      </c>
      <c r="E29" s="66">
        <f t="shared" si="1"/>
        <v>2.9000000000000001E-2</v>
      </c>
      <c r="F29" s="67">
        <f t="shared" si="2"/>
        <v>1.9814999999999996E-2</v>
      </c>
      <c r="G29" s="51">
        <f t="shared" si="0"/>
        <v>9.1850000000000057E-3</v>
      </c>
      <c r="H29" s="98">
        <v>29</v>
      </c>
      <c r="I29" s="102">
        <v>19.814999999999994</v>
      </c>
    </row>
    <row r="30" spans="1:9" x14ac:dyDescent="0.25">
      <c r="A30" s="111" t="s">
        <v>10</v>
      </c>
      <c r="B30" s="108" t="s">
        <v>718</v>
      </c>
      <c r="C30" s="112" t="s">
        <v>314</v>
      </c>
      <c r="D30" s="105" t="s">
        <v>13</v>
      </c>
      <c r="E30" s="66">
        <f t="shared" si="1"/>
        <v>3.6509999999999998</v>
      </c>
      <c r="F30" s="67">
        <f t="shared" si="2"/>
        <v>1.6847719999999999</v>
      </c>
      <c r="G30" s="51">
        <f t="shared" si="0"/>
        <v>1.9662279999999999</v>
      </c>
      <c r="H30" s="98">
        <v>3651</v>
      </c>
      <c r="I30" s="102">
        <v>1684.7719999999999</v>
      </c>
    </row>
    <row r="31" spans="1:9" x14ac:dyDescent="0.25">
      <c r="A31" s="111" t="s">
        <v>10</v>
      </c>
      <c r="B31" s="108" t="s">
        <v>719</v>
      </c>
      <c r="C31" s="112" t="s">
        <v>314</v>
      </c>
      <c r="D31" s="105" t="s">
        <v>15</v>
      </c>
      <c r="E31" s="66">
        <f t="shared" si="1"/>
        <v>0.45</v>
      </c>
      <c r="F31" s="67">
        <f t="shared" si="2"/>
        <v>0.27111499999999999</v>
      </c>
      <c r="G31" s="51">
        <f t="shared" si="0"/>
        <v>0.17888500000000002</v>
      </c>
      <c r="H31" s="98">
        <v>450</v>
      </c>
      <c r="I31" s="102">
        <v>271.11500000000001</v>
      </c>
    </row>
    <row r="32" spans="1:9" ht="33.75" x14ac:dyDescent="0.25">
      <c r="A32" s="111" t="s">
        <v>10</v>
      </c>
      <c r="B32" s="108" t="s">
        <v>720</v>
      </c>
      <c r="C32" s="112" t="s">
        <v>690</v>
      </c>
      <c r="D32" s="105" t="s">
        <v>18</v>
      </c>
      <c r="E32" s="66">
        <f t="shared" si="1"/>
        <v>0</v>
      </c>
      <c r="F32" s="67">
        <f t="shared" si="2"/>
        <v>0</v>
      </c>
      <c r="G32" s="51">
        <f t="shared" si="0"/>
        <v>0</v>
      </c>
      <c r="H32" s="100">
        <v>0</v>
      </c>
      <c r="I32" s="102">
        <v>0</v>
      </c>
    </row>
    <row r="33" spans="1:9" ht="22.5" x14ac:dyDescent="0.25">
      <c r="A33" s="111" t="s">
        <v>11</v>
      </c>
      <c r="B33" s="113" t="s">
        <v>721</v>
      </c>
      <c r="C33" s="112" t="s">
        <v>386</v>
      </c>
      <c r="D33" s="106" t="s">
        <v>14</v>
      </c>
      <c r="E33" s="66">
        <f t="shared" si="1"/>
        <v>10.849399999999999</v>
      </c>
      <c r="F33" s="67">
        <f t="shared" si="2"/>
        <v>8.9343640000000022</v>
      </c>
      <c r="G33" s="51">
        <f t="shared" si="0"/>
        <v>1.9150359999999971</v>
      </c>
      <c r="H33" s="98">
        <v>10849.4</v>
      </c>
      <c r="I33" s="102">
        <v>8934.3640000000014</v>
      </c>
    </row>
    <row r="34" spans="1:9" ht="33.75" x14ac:dyDescent="0.25">
      <c r="A34" s="107" t="s">
        <v>110</v>
      </c>
      <c r="B34" s="113" t="s">
        <v>722</v>
      </c>
      <c r="C34" s="39" t="s">
        <v>315</v>
      </c>
      <c r="D34" s="105" t="s">
        <v>15</v>
      </c>
      <c r="E34" s="66">
        <f t="shared" si="1"/>
        <v>0.42199999999999999</v>
      </c>
      <c r="F34" s="67">
        <f t="shared" si="2"/>
        <v>0.24024100000000001</v>
      </c>
      <c r="G34" s="51">
        <f t="shared" si="0"/>
        <v>0.18175899999999998</v>
      </c>
      <c r="H34" s="98">
        <v>422</v>
      </c>
      <c r="I34" s="102">
        <v>240.24100000000001</v>
      </c>
    </row>
    <row r="35" spans="1:9" ht="22.5" x14ac:dyDescent="0.25">
      <c r="A35" s="111" t="s">
        <v>10</v>
      </c>
      <c r="B35" s="113" t="s">
        <v>723</v>
      </c>
      <c r="C35" s="39" t="s">
        <v>316</v>
      </c>
      <c r="D35" s="105" t="s">
        <v>15</v>
      </c>
      <c r="E35" s="66">
        <f t="shared" si="1"/>
        <v>0.69</v>
      </c>
      <c r="F35" s="67">
        <f t="shared" si="2"/>
        <v>0.78500600000000009</v>
      </c>
      <c r="G35" s="51">
        <f t="shared" si="0"/>
        <v>-9.5006000000000146E-2</v>
      </c>
      <c r="H35" s="98">
        <v>690</v>
      </c>
      <c r="I35" s="102">
        <v>785.00600000000009</v>
      </c>
    </row>
    <row r="36" spans="1:9" ht="22.5" x14ac:dyDescent="0.25">
      <c r="A36" s="111" t="s">
        <v>10</v>
      </c>
      <c r="B36" s="113" t="s">
        <v>724</v>
      </c>
      <c r="C36" s="39" t="s">
        <v>316</v>
      </c>
      <c r="D36" s="105" t="s">
        <v>15</v>
      </c>
      <c r="E36" s="66">
        <f t="shared" si="1"/>
        <v>0.48</v>
      </c>
      <c r="F36" s="67">
        <f t="shared" si="2"/>
        <v>0.55908600000000008</v>
      </c>
      <c r="G36" s="51">
        <f t="shared" ref="G36" si="3">E36-F36</f>
        <v>-7.9086000000000101E-2</v>
      </c>
      <c r="H36" s="98">
        <v>480</v>
      </c>
      <c r="I36" s="102">
        <v>559.08600000000013</v>
      </c>
    </row>
    <row r="37" spans="1:9" ht="22.5" x14ac:dyDescent="0.25">
      <c r="A37" s="111" t="s">
        <v>10</v>
      </c>
      <c r="B37" s="113" t="s">
        <v>725</v>
      </c>
      <c r="C37" s="39" t="s">
        <v>316</v>
      </c>
      <c r="D37" s="105" t="s">
        <v>15</v>
      </c>
      <c r="E37" s="66">
        <f t="shared" si="1"/>
        <v>0.182</v>
      </c>
      <c r="F37" s="67">
        <f t="shared" si="2"/>
        <v>0.11368399999999999</v>
      </c>
      <c r="G37" s="51">
        <f t="shared" ref="G37:G58" si="4">E39-F37</f>
        <v>-1.8183999999999992E-2</v>
      </c>
      <c r="H37" s="98">
        <v>182</v>
      </c>
      <c r="I37" s="102">
        <v>113.684</v>
      </c>
    </row>
    <row r="38" spans="1:9" ht="22.5" x14ac:dyDescent="0.25">
      <c r="A38" s="111" t="s">
        <v>10</v>
      </c>
      <c r="B38" s="113" t="s">
        <v>726</v>
      </c>
      <c r="C38" s="39" t="s">
        <v>316</v>
      </c>
      <c r="D38" s="105" t="s">
        <v>15</v>
      </c>
      <c r="E38" s="66">
        <f t="shared" si="1"/>
        <v>0.182</v>
      </c>
      <c r="F38" s="67">
        <f t="shared" si="2"/>
        <v>0.12219100000000002</v>
      </c>
      <c r="G38" s="51">
        <f t="shared" si="4"/>
        <v>-4.219100000000002E-2</v>
      </c>
      <c r="H38" s="98">
        <v>182</v>
      </c>
      <c r="I38" s="102">
        <v>122.19100000000002</v>
      </c>
    </row>
    <row r="39" spans="1:9" ht="22.5" x14ac:dyDescent="0.25">
      <c r="A39" s="111" t="s">
        <v>10</v>
      </c>
      <c r="B39" s="113" t="s">
        <v>727</v>
      </c>
      <c r="C39" s="39" t="s">
        <v>316</v>
      </c>
      <c r="D39" s="105" t="s">
        <v>15</v>
      </c>
      <c r="E39" s="66">
        <f t="shared" si="1"/>
        <v>9.5500000000000002E-2</v>
      </c>
      <c r="F39" s="67">
        <f t="shared" si="2"/>
        <v>3.871299999999999E-2</v>
      </c>
      <c r="G39" s="51">
        <f t="shared" si="4"/>
        <v>1.875316</v>
      </c>
      <c r="H39" s="98">
        <v>95.5</v>
      </c>
      <c r="I39" s="102">
        <v>38.712999999999994</v>
      </c>
    </row>
    <row r="40" spans="1:9" x14ac:dyDescent="0.25">
      <c r="A40" s="111" t="s">
        <v>20</v>
      </c>
      <c r="B40" s="113" t="s">
        <v>728</v>
      </c>
      <c r="C40" s="39" t="s">
        <v>317</v>
      </c>
      <c r="D40" s="105" t="s">
        <v>16</v>
      </c>
      <c r="E40" s="66">
        <f t="shared" si="1"/>
        <v>0.08</v>
      </c>
      <c r="F40" s="67">
        <f t="shared" si="2"/>
        <v>2.2788999999999997E-2</v>
      </c>
      <c r="G40" s="51">
        <f t="shared" si="4"/>
        <v>0.101211</v>
      </c>
      <c r="H40" s="98">
        <v>80</v>
      </c>
      <c r="I40" s="102">
        <v>22.788999999999998</v>
      </c>
    </row>
    <row r="41" spans="1:9" ht="33.75" x14ac:dyDescent="0.25">
      <c r="A41" s="111" t="s">
        <v>8</v>
      </c>
      <c r="B41" s="113" t="s">
        <v>729</v>
      </c>
      <c r="C41" s="112" t="s">
        <v>318</v>
      </c>
      <c r="D41" s="105" t="s">
        <v>13</v>
      </c>
      <c r="E41" s="66">
        <f t="shared" si="1"/>
        <v>1.914029</v>
      </c>
      <c r="F41" s="67">
        <f t="shared" si="2"/>
        <v>1.8209170000000003</v>
      </c>
      <c r="G41" s="51">
        <f t="shared" si="4"/>
        <v>-1.7422950000000004</v>
      </c>
      <c r="H41" s="98">
        <v>1914.029</v>
      </c>
      <c r="I41" s="102">
        <v>1820.9170000000004</v>
      </c>
    </row>
    <row r="42" spans="1:9" ht="22.5" x14ac:dyDescent="0.25">
      <c r="A42" s="111" t="s">
        <v>10</v>
      </c>
      <c r="B42" s="113" t="s">
        <v>730</v>
      </c>
      <c r="C42" s="112" t="s">
        <v>319</v>
      </c>
      <c r="D42" s="105" t="s">
        <v>15</v>
      </c>
      <c r="E42" s="66">
        <f t="shared" si="1"/>
        <v>0.124</v>
      </c>
      <c r="F42" s="67">
        <f t="shared" si="2"/>
        <v>8.2928000000000002E-2</v>
      </c>
      <c r="G42" s="51">
        <f t="shared" si="4"/>
        <v>0.917072</v>
      </c>
      <c r="H42" s="98">
        <v>124</v>
      </c>
      <c r="I42" s="102">
        <v>82.927999999999997</v>
      </c>
    </row>
    <row r="43" spans="1:9" ht="33.75" x14ac:dyDescent="0.25">
      <c r="A43" s="111" t="s">
        <v>20</v>
      </c>
      <c r="B43" s="113" t="s">
        <v>731</v>
      </c>
      <c r="C43" s="112" t="s">
        <v>691</v>
      </c>
      <c r="D43" s="105" t="s">
        <v>16</v>
      </c>
      <c r="E43" s="66">
        <f t="shared" si="1"/>
        <v>7.8621999999999997E-2</v>
      </c>
      <c r="F43" s="67">
        <f t="shared" si="2"/>
        <v>5.3217E-2</v>
      </c>
      <c r="G43" s="51">
        <f t="shared" si="4"/>
        <v>-3.3216999999999997E-2</v>
      </c>
      <c r="H43" s="98">
        <v>78.622</v>
      </c>
      <c r="I43" s="102">
        <v>53.216999999999999</v>
      </c>
    </row>
    <row r="44" spans="1:9" ht="33.75" x14ac:dyDescent="0.25">
      <c r="A44" s="111" t="s">
        <v>20</v>
      </c>
      <c r="B44" s="113" t="s">
        <v>732</v>
      </c>
      <c r="C44" s="112" t="s">
        <v>320</v>
      </c>
      <c r="D44" s="105" t="s">
        <v>13</v>
      </c>
      <c r="E44" s="66">
        <f t="shared" si="1"/>
        <v>1</v>
      </c>
      <c r="F44" s="67">
        <f t="shared" si="2"/>
        <v>2.8418999999999993E-2</v>
      </c>
      <c r="G44" s="51">
        <f t="shared" si="4"/>
        <v>1.171581</v>
      </c>
      <c r="H44" s="98">
        <v>1000</v>
      </c>
      <c r="I44" s="102">
        <v>28.418999999999993</v>
      </c>
    </row>
    <row r="45" spans="1:9" ht="22.5" x14ac:dyDescent="0.25">
      <c r="A45" s="111" t="s">
        <v>10</v>
      </c>
      <c r="B45" s="113" t="s">
        <v>733</v>
      </c>
      <c r="C45" s="112" t="s">
        <v>321</v>
      </c>
      <c r="D45" s="105" t="s">
        <v>16</v>
      </c>
      <c r="E45" s="66">
        <f t="shared" si="1"/>
        <v>0.02</v>
      </c>
      <c r="F45" s="67">
        <f t="shared" si="2"/>
        <v>1.4445000000000003E-2</v>
      </c>
      <c r="G45" s="51">
        <f t="shared" si="4"/>
        <v>1.193295</v>
      </c>
      <c r="H45" s="98">
        <v>20</v>
      </c>
      <c r="I45" s="102">
        <v>14.445000000000004</v>
      </c>
    </row>
    <row r="46" spans="1:9" ht="22.5" x14ac:dyDescent="0.25">
      <c r="A46" s="111" t="s">
        <v>10</v>
      </c>
      <c r="B46" s="114" t="s">
        <v>734</v>
      </c>
      <c r="C46" s="115" t="s">
        <v>322</v>
      </c>
      <c r="D46" s="105" t="s">
        <v>13</v>
      </c>
      <c r="E46" s="66">
        <f t="shared" si="1"/>
        <v>1.2</v>
      </c>
      <c r="F46" s="67">
        <f t="shared" si="2"/>
        <v>0.94734800000000019</v>
      </c>
      <c r="G46" s="51">
        <f t="shared" si="4"/>
        <v>-0.70854800000000018</v>
      </c>
      <c r="H46" s="98">
        <v>1200</v>
      </c>
      <c r="I46" s="102">
        <v>947.34800000000018</v>
      </c>
    </row>
    <row r="47" spans="1:9" ht="33" x14ac:dyDescent="0.25">
      <c r="A47" s="111" t="s">
        <v>8</v>
      </c>
      <c r="B47" s="113" t="s">
        <v>735</v>
      </c>
      <c r="C47" s="112" t="s">
        <v>323</v>
      </c>
      <c r="D47" s="105" t="s">
        <v>15</v>
      </c>
      <c r="E47" s="66">
        <f t="shared" si="1"/>
        <v>1.20774</v>
      </c>
      <c r="F47" s="67">
        <f t="shared" si="2"/>
        <v>0.226129</v>
      </c>
      <c r="G47" s="51">
        <f t="shared" si="4"/>
        <v>0.37503099999999989</v>
      </c>
      <c r="H47" s="98">
        <v>1207.74</v>
      </c>
      <c r="I47" s="102">
        <v>226.12899999999999</v>
      </c>
    </row>
    <row r="48" spans="1:9" ht="33" x14ac:dyDescent="0.25">
      <c r="A48" s="111" t="s">
        <v>11</v>
      </c>
      <c r="B48" s="113" t="s">
        <v>736</v>
      </c>
      <c r="C48" s="112" t="s">
        <v>323</v>
      </c>
      <c r="D48" s="105" t="s">
        <v>15</v>
      </c>
      <c r="E48" s="66">
        <f t="shared" si="1"/>
        <v>0.23880000000000001</v>
      </c>
      <c r="F48" s="67">
        <f t="shared" si="2"/>
        <v>0.13899899999999998</v>
      </c>
      <c r="G48" s="51">
        <f t="shared" si="4"/>
        <v>1.5110009999999998</v>
      </c>
      <c r="H48" s="98">
        <v>238.8</v>
      </c>
      <c r="I48" s="102">
        <v>138.999</v>
      </c>
    </row>
    <row r="49" spans="1:9" ht="21.75" x14ac:dyDescent="0.25">
      <c r="A49" s="111" t="s">
        <v>10</v>
      </c>
      <c r="B49" s="113" t="s">
        <v>737</v>
      </c>
      <c r="C49" s="112" t="s">
        <v>323</v>
      </c>
      <c r="D49" s="105" t="s">
        <v>15</v>
      </c>
      <c r="E49" s="66">
        <f t="shared" si="1"/>
        <v>0.60115999999999992</v>
      </c>
      <c r="F49" s="67">
        <f t="shared" si="2"/>
        <v>0.22505300000000003</v>
      </c>
      <c r="G49" s="51">
        <f t="shared" si="4"/>
        <v>-0.20105300000000004</v>
      </c>
      <c r="H49" s="98">
        <v>601.16</v>
      </c>
      <c r="I49" s="102">
        <v>225.05300000000003</v>
      </c>
    </row>
    <row r="50" spans="1:9" ht="22.5" x14ac:dyDescent="0.25">
      <c r="A50" s="111" t="s">
        <v>8</v>
      </c>
      <c r="B50" s="113" t="s">
        <v>738</v>
      </c>
      <c r="C50" s="112" t="s">
        <v>324</v>
      </c>
      <c r="D50" s="105" t="s">
        <v>13</v>
      </c>
      <c r="E50" s="66">
        <f t="shared" si="1"/>
        <v>1.65</v>
      </c>
      <c r="F50" s="67">
        <f t="shared" si="2"/>
        <v>1.5571470000000003</v>
      </c>
      <c r="G50" s="51">
        <f t="shared" si="4"/>
        <v>-0.70664700000000025</v>
      </c>
      <c r="H50" s="98">
        <v>1650</v>
      </c>
      <c r="I50" s="102">
        <v>1557.1470000000004</v>
      </c>
    </row>
    <row r="51" spans="1:9" ht="33" x14ac:dyDescent="0.25">
      <c r="A51" s="111" t="s">
        <v>20</v>
      </c>
      <c r="B51" s="113" t="s">
        <v>739</v>
      </c>
      <c r="C51" s="112" t="s">
        <v>695</v>
      </c>
      <c r="D51" s="105" t="s">
        <v>16</v>
      </c>
      <c r="E51" s="66">
        <f t="shared" si="1"/>
        <v>2.4E-2</v>
      </c>
      <c r="F51" s="67">
        <f t="shared" si="2"/>
        <v>1.7565999999999998E-2</v>
      </c>
      <c r="G51" s="51">
        <f t="shared" si="4"/>
        <v>2.7434E-2</v>
      </c>
      <c r="H51" s="98">
        <v>24</v>
      </c>
      <c r="I51" s="102">
        <v>17.565999999999999</v>
      </c>
    </row>
    <row r="52" spans="1:9" ht="22.5" x14ac:dyDescent="0.25">
      <c r="A52" s="111" t="s">
        <v>10</v>
      </c>
      <c r="B52" s="113" t="s">
        <v>740</v>
      </c>
      <c r="C52" s="112" t="s">
        <v>696</v>
      </c>
      <c r="D52" s="105" t="s">
        <v>13</v>
      </c>
      <c r="E52" s="66">
        <f t="shared" si="1"/>
        <v>0.85050000000000003</v>
      </c>
      <c r="F52" s="67">
        <f t="shared" si="2"/>
        <v>0.97153200000000006</v>
      </c>
      <c r="G52" s="51">
        <f t="shared" si="4"/>
        <v>-0.95953200000000005</v>
      </c>
      <c r="H52" s="98">
        <v>850.5</v>
      </c>
      <c r="I52" s="102">
        <v>971.53200000000004</v>
      </c>
    </row>
    <row r="53" spans="1:9" ht="22.5" x14ac:dyDescent="0.25">
      <c r="A53" s="111" t="s">
        <v>10</v>
      </c>
      <c r="B53" s="113" t="s">
        <v>741</v>
      </c>
      <c r="C53" s="112" t="s">
        <v>697</v>
      </c>
      <c r="D53" s="105" t="s">
        <v>16</v>
      </c>
      <c r="E53" s="66">
        <f t="shared" si="1"/>
        <v>4.4999999999999998E-2</v>
      </c>
      <c r="F53" s="67">
        <f t="shared" si="2"/>
        <v>5.2950000000000004E-2</v>
      </c>
      <c r="G53" s="51">
        <f t="shared" si="4"/>
        <v>9.7049999999999997E-2</v>
      </c>
      <c r="H53" s="98">
        <v>45</v>
      </c>
      <c r="I53" s="102">
        <v>52.95</v>
      </c>
    </row>
    <row r="54" spans="1:9" x14ac:dyDescent="0.25">
      <c r="A54" s="111" t="s">
        <v>10</v>
      </c>
      <c r="B54" s="113" t="s">
        <v>742</v>
      </c>
      <c r="C54" s="112" t="s">
        <v>325</v>
      </c>
      <c r="D54" s="105" t="s">
        <v>16</v>
      </c>
      <c r="E54" s="66">
        <f t="shared" si="1"/>
        <v>1.2E-2</v>
      </c>
      <c r="F54" s="67">
        <f t="shared" si="2"/>
        <v>7.1349999999999998E-3</v>
      </c>
      <c r="G54" s="51">
        <f t="shared" si="4"/>
        <v>-7.1349999999999998E-3</v>
      </c>
      <c r="H54" s="98">
        <v>12</v>
      </c>
      <c r="I54" s="102">
        <v>7.1349999999999998</v>
      </c>
    </row>
    <row r="55" spans="1:9" ht="22.5" x14ac:dyDescent="0.25">
      <c r="A55" s="111" t="s">
        <v>20</v>
      </c>
      <c r="B55" s="113" t="s">
        <v>743</v>
      </c>
      <c r="C55" s="112" t="s">
        <v>326</v>
      </c>
      <c r="D55" s="105" t="s">
        <v>15</v>
      </c>
      <c r="E55" s="66">
        <f t="shared" si="1"/>
        <v>0.15</v>
      </c>
      <c r="F55" s="67">
        <f t="shared" si="2"/>
        <v>0.13505899999999996</v>
      </c>
      <c r="G55" s="51">
        <f t="shared" si="4"/>
        <v>1.5441000000000038E-2</v>
      </c>
      <c r="H55" s="98">
        <v>150</v>
      </c>
      <c r="I55" s="102">
        <v>135.05899999999997</v>
      </c>
    </row>
    <row r="56" spans="1:9" ht="33.75" x14ac:dyDescent="0.25">
      <c r="A56" s="107" t="s">
        <v>110</v>
      </c>
      <c r="B56" s="108" t="s">
        <v>744</v>
      </c>
      <c r="C56" s="112" t="s">
        <v>327</v>
      </c>
      <c r="D56" s="105" t="s">
        <v>30</v>
      </c>
      <c r="E56" s="66">
        <f t="shared" si="1"/>
        <v>0</v>
      </c>
      <c r="F56" s="67">
        <f t="shared" si="2"/>
        <v>0</v>
      </c>
      <c r="G56" s="51">
        <f t="shared" si="4"/>
        <v>0.06</v>
      </c>
      <c r="H56" s="98"/>
      <c r="I56" s="102">
        <v>0</v>
      </c>
    </row>
    <row r="57" spans="1:9" ht="22.5" x14ac:dyDescent="0.25">
      <c r="A57" s="111" t="s">
        <v>20</v>
      </c>
      <c r="B57" s="113" t="s">
        <v>745</v>
      </c>
      <c r="C57" s="112" t="s">
        <v>328</v>
      </c>
      <c r="D57" s="105" t="s">
        <v>15</v>
      </c>
      <c r="E57" s="66">
        <f t="shared" si="1"/>
        <v>0.15049999999999999</v>
      </c>
      <c r="F57" s="67">
        <f t="shared" si="2"/>
        <v>5.6770000000000006E-3</v>
      </c>
      <c r="G57" s="51">
        <f t="shared" si="4"/>
        <v>-5.6770000000000006E-3</v>
      </c>
      <c r="H57" s="98">
        <v>150.5</v>
      </c>
      <c r="I57" s="102">
        <v>5.6770000000000005</v>
      </c>
    </row>
    <row r="58" spans="1:9" ht="33.75" x14ac:dyDescent="0.25">
      <c r="A58" s="111" t="s">
        <v>20</v>
      </c>
      <c r="B58" s="113" t="s">
        <v>746</v>
      </c>
      <c r="C58" s="112" t="s">
        <v>329</v>
      </c>
      <c r="D58" s="105" t="s">
        <v>16</v>
      </c>
      <c r="E58" s="66">
        <f t="shared" si="1"/>
        <v>0.06</v>
      </c>
      <c r="F58" s="67">
        <f t="shared" si="2"/>
        <v>3.325899999999999E-2</v>
      </c>
      <c r="G58" s="51">
        <f t="shared" si="4"/>
        <v>-3.325899999999999E-2</v>
      </c>
      <c r="H58" s="98">
        <v>60</v>
      </c>
      <c r="I58" s="102">
        <v>33.258999999999993</v>
      </c>
    </row>
    <row r="59" spans="1:9" x14ac:dyDescent="0.25">
      <c r="A59" s="107" t="s">
        <v>110</v>
      </c>
      <c r="B59" s="113" t="s">
        <v>747</v>
      </c>
      <c r="C59" s="112" t="s">
        <v>698</v>
      </c>
      <c r="D59" s="105" t="s">
        <v>30</v>
      </c>
      <c r="E59" s="66">
        <f t="shared" si="1"/>
        <v>0</v>
      </c>
      <c r="F59" s="67">
        <f t="shared" si="2"/>
        <v>0</v>
      </c>
      <c r="G59" s="51">
        <f t="shared" ref="G59:G62" si="5">E61-F59</f>
        <v>0</v>
      </c>
      <c r="H59" s="98"/>
      <c r="I59" s="102">
        <v>0</v>
      </c>
    </row>
    <row r="60" spans="1:9" x14ac:dyDescent="0.25">
      <c r="A60" s="107" t="s">
        <v>110</v>
      </c>
      <c r="B60" s="113" t="s">
        <v>748</v>
      </c>
      <c r="C60" s="112" t="s">
        <v>698</v>
      </c>
      <c r="D60" s="105" t="s">
        <v>30</v>
      </c>
      <c r="E60" s="66">
        <f t="shared" si="1"/>
        <v>0</v>
      </c>
      <c r="F60" s="67">
        <f t="shared" si="2"/>
        <v>0</v>
      </c>
      <c r="G60" s="51">
        <f t="shared" si="5"/>
        <v>0.33054500000000003</v>
      </c>
      <c r="H60" s="98"/>
      <c r="I60" s="102">
        <v>0</v>
      </c>
    </row>
    <row r="61" spans="1:9" ht="22.5" x14ac:dyDescent="0.25">
      <c r="A61" s="107" t="s">
        <v>110</v>
      </c>
      <c r="B61" s="113" t="s">
        <v>749</v>
      </c>
      <c r="C61" s="112" t="s">
        <v>698</v>
      </c>
      <c r="D61" s="105" t="s">
        <v>30</v>
      </c>
      <c r="E61" s="66">
        <f t="shared" si="1"/>
        <v>0</v>
      </c>
      <c r="F61" s="67">
        <f t="shared" si="2"/>
        <v>0</v>
      </c>
      <c r="G61" s="51">
        <f t="shared" si="5"/>
        <v>1E-3</v>
      </c>
      <c r="H61" s="98"/>
      <c r="I61" s="102">
        <v>0</v>
      </c>
    </row>
    <row r="62" spans="1:9" ht="22.5" x14ac:dyDescent="0.25">
      <c r="A62" s="107" t="s">
        <v>11</v>
      </c>
      <c r="B62" s="113" t="s">
        <v>750</v>
      </c>
      <c r="C62" s="112" t="s">
        <v>692</v>
      </c>
      <c r="D62" s="105" t="s">
        <v>15</v>
      </c>
      <c r="E62" s="66">
        <f t="shared" si="1"/>
        <v>0.33054500000000003</v>
      </c>
      <c r="F62" s="67">
        <f t="shared" si="2"/>
        <v>0.16985500000000001</v>
      </c>
      <c r="G62" s="51">
        <f t="shared" si="5"/>
        <v>-6.855E-3</v>
      </c>
      <c r="H62" s="98">
        <v>330.54500000000002</v>
      </c>
      <c r="I62" s="102">
        <v>169.85500000000002</v>
      </c>
    </row>
    <row r="63" spans="1:9" ht="22.5" x14ac:dyDescent="0.25">
      <c r="A63" s="111" t="s">
        <v>10</v>
      </c>
      <c r="B63" s="113" t="s">
        <v>751</v>
      </c>
      <c r="C63" s="112" t="s">
        <v>699</v>
      </c>
      <c r="D63" s="105" t="s">
        <v>18</v>
      </c>
      <c r="E63" s="66">
        <f t="shared" si="1"/>
        <v>1E-3</v>
      </c>
      <c r="F63" s="67">
        <f t="shared" si="2"/>
        <v>1.0000000000000007E-3</v>
      </c>
      <c r="G63" s="51">
        <f>E67-F63</f>
        <v>-1.0000000000000007E-3</v>
      </c>
      <c r="H63" s="98">
        <v>1</v>
      </c>
      <c r="I63" s="102">
        <v>1.0000000000000007</v>
      </c>
    </row>
    <row r="64" spans="1:9" x14ac:dyDescent="0.25">
      <c r="A64" s="55" t="s">
        <v>10</v>
      </c>
      <c r="B64" s="55" t="s">
        <v>111</v>
      </c>
      <c r="C64" s="55" t="s">
        <v>111</v>
      </c>
      <c r="D64" s="53" t="s">
        <v>17</v>
      </c>
      <c r="E64" s="54">
        <f>H64/1000</f>
        <v>0.16300000000000001</v>
      </c>
      <c r="F64" s="54">
        <f>I64/1000</f>
        <v>0.184228</v>
      </c>
      <c r="G64" s="51">
        <f>E68-F64</f>
        <v>179.39616799999999</v>
      </c>
      <c r="H64" s="102">
        <v>163</v>
      </c>
      <c r="I64" s="102">
        <v>184.22800000000001</v>
      </c>
    </row>
    <row r="65" spans="1:9" x14ac:dyDescent="0.25">
      <c r="A65" s="103" t="s">
        <v>11</v>
      </c>
      <c r="B65" s="103" t="s">
        <v>112</v>
      </c>
      <c r="C65" s="103" t="s">
        <v>112</v>
      </c>
      <c r="D65" s="53" t="s">
        <v>17</v>
      </c>
      <c r="E65" s="54">
        <f t="shared" ref="E65:E67" si="6">H65/1000</f>
        <v>2.1999999999999999E-2</v>
      </c>
      <c r="F65" s="54">
        <f t="shared" ref="F65:F67" si="7">I65/1000</f>
        <v>3.1542000000000001E-2</v>
      </c>
      <c r="G65" s="51">
        <f t="shared" ref="G65:G67" si="8">E69-F65</f>
        <v>-3.1542000000000001E-2</v>
      </c>
      <c r="H65" s="102">
        <v>22</v>
      </c>
      <c r="I65" s="102">
        <v>31.542000000000002</v>
      </c>
    </row>
    <row r="66" spans="1:9" x14ac:dyDescent="0.25">
      <c r="A66" s="103" t="s">
        <v>10</v>
      </c>
      <c r="B66" s="103" t="s">
        <v>752</v>
      </c>
      <c r="C66" s="103" t="s">
        <v>752</v>
      </c>
      <c r="D66" s="53" t="s">
        <v>17</v>
      </c>
      <c r="E66" s="54">
        <f t="shared" si="6"/>
        <v>0.08</v>
      </c>
      <c r="F66" s="54">
        <f t="shared" si="7"/>
        <v>2.7986E-2</v>
      </c>
      <c r="G66" s="51">
        <f t="shared" si="8"/>
        <v>-2.7986E-2</v>
      </c>
      <c r="H66" s="102">
        <v>80</v>
      </c>
      <c r="I66" s="102">
        <v>27.986000000000001</v>
      </c>
    </row>
    <row r="67" spans="1:9" ht="15.75" thickBot="1" x14ac:dyDescent="0.3">
      <c r="A67" s="71" t="s">
        <v>265</v>
      </c>
      <c r="B67" s="71" t="s">
        <v>264</v>
      </c>
      <c r="C67" s="71" t="s">
        <v>264</v>
      </c>
      <c r="D67" s="72" t="s">
        <v>17</v>
      </c>
      <c r="E67" s="73">
        <f t="shared" si="6"/>
        <v>0</v>
      </c>
      <c r="F67" s="73">
        <f t="shared" si="7"/>
        <v>4.914E-3</v>
      </c>
      <c r="G67" s="74">
        <f t="shared" si="8"/>
        <v>-4.914E-3</v>
      </c>
      <c r="H67" s="102">
        <v>0</v>
      </c>
      <c r="I67" s="102">
        <v>4.9139999999999997</v>
      </c>
    </row>
    <row r="68" spans="1:9" x14ac:dyDescent="0.25">
      <c r="A68" s="68" t="s">
        <v>9</v>
      </c>
      <c r="B68" s="69"/>
      <c r="C68" s="69"/>
      <c r="D68" s="69"/>
      <c r="E68" s="70">
        <f>SUBTOTAL(9,E12:E67)</f>
        <v>179.58039599999998</v>
      </c>
      <c r="F68" s="70">
        <f t="shared" ref="F68:G68" si="9">SUBTOTAL(9,F12:F67)</f>
        <v>154.836333</v>
      </c>
      <c r="G68" s="70">
        <f t="shared" si="9"/>
        <v>203.85845899999998</v>
      </c>
    </row>
  </sheetData>
  <autoFilter ref="A11:P67"/>
  <mergeCells count="2">
    <mergeCell ref="F1:G5"/>
    <mergeCell ref="C2:E7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2"/>
  <sheetViews>
    <sheetView view="pageBreakPreview" zoomScale="85" zoomScaleNormal="85" zoomScaleSheetLayoutView="85" workbookViewId="0">
      <pane ySplit="11" topLeftCell="A12" activePane="bottomLeft" state="frozen"/>
      <selection pane="bottomLeft" activeCell="H1" sqref="H1:I1048576"/>
    </sheetView>
  </sheetViews>
  <sheetFormatPr defaultColWidth="9.140625" defaultRowHeight="15" x14ac:dyDescent="0.25"/>
  <cols>
    <col min="1" max="1" width="24.42578125" style="4" customWidth="1"/>
    <col min="2" max="3" width="45.28515625" style="4" customWidth="1"/>
    <col min="4" max="4" width="13.7109375" style="4" customWidth="1"/>
    <col min="5" max="6" width="18.140625" style="4" customWidth="1"/>
    <col min="7" max="7" width="20.140625" style="8" customWidth="1"/>
    <col min="8" max="9" width="11.7109375" style="4" hidden="1" customWidth="1"/>
    <col min="10" max="16384" width="9.140625" style="4"/>
  </cols>
  <sheetData>
    <row r="1" spans="1:10" ht="15" customHeight="1" x14ac:dyDescent="0.25">
      <c r="A1" s="28"/>
      <c r="B1" s="28"/>
      <c r="C1" s="29"/>
      <c r="D1" s="29"/>
      <c r="E1" s="29"/>
      <c r="F1" s="142" t="s">
        <v>174</v>
      </c>
      <c r="G1" s="143"/>
    </row>
    <row r="2" spans="1:10" ht="15" customHeight="1" x14ac:dyDescent="0.25">
      <c r="A2" s="28"/>
      <c r="B2" s="28"/>
      <c r="C2" s="144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НОЯБРЬ 2024 года
</v>
      </c>
      <c r="D2" s="144"/>
      <c r="E2" s="144"/>
      <c r="F2" s="143"/>
      <c r="G2" s="143"/>
    </row>
    <row r="3" spans="1:10" ht="15" customHeight="1" x14ac:dyDescent="0.25">
      <c r="A3" s="28"/>
      <c r="B3" s="28"/>
      <c r="C3" s="144"/>
      <c r="D3" s="144"/>
      <c r="E3" s="144"/>
      <c r="F3" s="143"/>
      <c r="G3" s="143"/>
    </row>
    <row r="4" spans="1:10" ht="15" customHeight="1" x14ac:dyDescent="0.25">
      <c r="A4" s="28"/>
      <c r="B4" s="28"/>
      <c r="C4" s="144"/>
      <c r="D4" s="144"/>
      <c r="E4" s="144"/>
      <c r="F4" s="143"/>
      <c r="G4" s="143"/>
    </row>
    <row r="5" spans="1:10" ht="15" customHeight="1" x14ac:dyDescent="0.25">
      <c r="A5" s="28"/>
      <c r="B5" s="28"/>
      <c r="C5" s="144"/>
      <c r="D5" s="144"/>
      <c r="E5" s="144"/>
      <c r="F5" s="143"/>
      <c r="G5" s="143"/>
    </row>
    <row r="6" spans="1:10" ht="15" customHeight="1" x14ac:dyDescent="0.25">
      <c r="A6" s="28"/>
      <c r="B6" s="28"/>
      <c r="C6" s="144"/>
      <c r="D6" s="144"/>
      <c r="E6" s="144"/>
      <c r="F6" s="28"/>
      <c r="G6" s="30"/>
    </row>
    <row r="7" spans="1:10" ht="15" customHeight="1" x14ac:dyDescent="0.25">
      <c r="A7" s="28"/>
      <c r="B7" s="28"/>
      <c r="C7" s="144"/>
      <c r="D7" s="144"/>
      <c r="E7" s="144"/>
      <c r="F7" s="28"/>
      <c r="G7" s="30"/>
    </row>
    <row r="8" spans="1:10" x14ac:dyDescent="0.25">
      <c r="A8" s="31">
        <f>'Приморский край'!A8</f>
        <v>45626</v>
      </c>
      <c r="B8" s="28"/>
      <c r="C8" s="29"/>
      <c r="D8" s="29"/>
      <c r="E8" s="29"/>
      <c r="F8" s="29"/>
      <c r="G8" s="30"/>
      <c r="H8" s="96" t="s">
        <v>693</v>
      </c>
      <c r="I8" s="96" t="s">
        <v>694</v>
      </c>
    </row>
    <row r="9" spans="1:10" ht="15.75" x14ac:dyDescent="0.25">
      <c r="A9" s="28"/>
      <c r="B9" s="28"/>
      <c r="C9" s="32"/>
      <c r="D9" s="32"/>
      <c r="G9" s="30"/>
      <c r="H9" s="134">
        <f>SUBTOTAL(9,(E12:E37))*1000</f>
        <v>17733.400000000005</v>
      </c>
      <c r="I9" s="134">
        <f>SUBTOTAL(9,(F12:F37))*1000</f>
        <v>13216.872000000005</v>
      </c>
    </row>
    <row r="10" spans="1:10" ht="42" x14ac:dyDescent="0.25">
      <c r="A10" s="33" t="s">
        <v>3</v>
      </c>
      <c r="B10" s="33" t="s">
        <v>4</v>
      </c>
      <c r="C10" s="33" t="s">
        <v>5</v>
      </c>
      <c r="D10" s="33" t="s">
        <v>6</v>
      </c>
      <c r="E10" s="33" t="s">
        <v>0</v>
      </c>
      <c r="F10" s="33" t="s">
        <v>1</v>
      </c>
      <c r="G10" s="33" t="s">
        <v>2</v>
      </c>
    </row>
    <row r="11" spans="1:10" x14ac:dyDescent="0.25">
      <c r="A11" s="34">
        <v>1</v>
      </c>
      <c r="B11" s="34">
        <v>2</v>
      </c>
      <c r="C11" s="34">
        <v>3</v>
      </c>
      <c r="D11" s="34">
        <v>4</v>
      </c>
      <c r="E11" s="34">
        <v>5</v>
      </c>
      <c r="F11" s="34">
        <v>6</v>
      </c>
      <c r="G11" s="34">
        <v>7</v>
      </c>
    </row>
    <row r="12" spans="1:10" ht="48" customHeight="1" x14ac:dyDescent="0.25">
      <c r="A12" s="38" t="s">
        <v>162</v>
      </c>
      <c r="B12" s="116" t="s">
        <v>753</v>
      </c>
      <c r="C12" s="63" t="s">
        <v>290</v>
      </c>
      <c r="D12" s="127" t="s">
        <v>14</v>
      </c>
      <c r="E12" s="37">
        <f>H12/1000</f>
        <v>12.935</v>
      </c>
      <c r="F12" s="35">
        <f>I12/1000</f>
        <v>9.2280540000000002</v>
      </c>
      <c r="G12" s="36">
        <f>E12-F12</f>
        <v>3.7069460000000003</v>
      </c>
      <c r="H12" s="122">
        <v>12935</v>
      </c>
      <c r="I12" s="125">
        <v>9228.0540000000001</v>
      </c>
      <c r="J12" s="77"/>
    </row>
    <row r="13" spans="1:10" ht="43.5" customHeight="1" x14ac:dyDescent="0.25">
      <c r="A13" s="38" t="s">
        <v>162</v>
      </c>
      <c r="B13" s="116" t="s">
        <v>754</v>
      </c>
      <c r="C13" s="63" t="s">
        <v>290</v>
      </c>
      <c r="D13" s="127" t="s">
        <v>13</v>
      </c>
      <c r="E13" s="37">
        <f t="shared" ref="E13:E36" si="0">H13/1000</f>
        <v>0</v>
      </c>
      <c r="F13" s="35">
        <f t="shared" ref="F13:F37" si="1">I13/1000</f>
        <v>0</v>
      </c>
      <c r="G13" s="36">
        <f t="shared" ref="G13:G37" si="2">E13-F13</f>
        <v>0</v>
      </c>
      <c r="H13" s="123">
        <v>0</v>
      </c>
      <c r="I13" s="125">
        <v>0</v>
      </c>
      <c r="J13" s="77"/>
    </row>
    <row r="14" spans="1:10" ht="51" x14ac:dyDescent="0.25">
      <c r="A14" s="38" t="s">
        <v>163</v>
      </c>
      <c r="B14" s="116" t="s">
        <v>755</v>
      </c>
      <c r="C14" s="63" t="s">
        <v>290</v>
      </c>
      <c r="D14" s="127" t="s">
        <v>13</v>
      </c>
      <c r="E14" s="37">
        <f t="shared" si="0"/>
        <v>1.2390000000000001</v>
      </c>
      <c r="F14" s="35">
        <f t="shared" si="1"/>
        <v>1.1964380000000001</v>
      </c>
      <c r="G14" s="36">
        <f t="shared" si="2"/>
        <v>4.2561999999999989E-2</v>
      </c>
      <c r="H14" s="122">
        <v>1239</v>
      </c>
      <c r="I14" s="125">
        <v>1196.4380000000001</v>
      </c>
      <c r="J14" s="77"/>
    </row>
    <row r="15" spans="1:10" ht="25.5" x14ac:dyDescent="0.25">
      <c r="A15" s="38" t="s">
        <v>7</v>
      </c>
      <c r="B15" s="116" t="s">
        <v>756</v>
      </c>
      <c r="C15" s="63" t="s">
        <v>291</v>
      </c>
      <c r="D15" s="128" t="s">
        <v>15</v>
      </c>
      <c r="E15" s="37">
        <f t="shared" si="0"/>
        <v>0.79400000000000004</v>
      </c>
      <c r="F15" s="35">
        <f t="shared" si="1"/>
        <v>0.79685799999999984</v>
      </c>
      <c r="G15" s="36">
        <f t="shared" si="2"/>
        <v>-2.8579999999998051E-3</v>
      </c>
      <c r="H15" s="122">
        <v>794</v>
      </c>
      <c r="I15" s="125">
        <v>796.85799999999983</v>
      </c>
      <c r="J15" s="77"/>
    </row>
    <row r="16" spans="1:10" ht="38.25" x14ac:dyDescent="0.25">
      <c r="A16" s="38" t="s">
        <v>7</v>
      </c>
      <c r="B16" s="116" t="s">
        <v>757</v>
      </c>
      <c r="C16" s="63" t="s">
        <v>291</v>
      </c>
      <c r="D16" s="128" t="s">
        <v>15</v>
      </c>
      <c r="E16" s="37">
        <f t="shared" si="0"/>
        <v>0.67300000000000004</v>
      </c>
      <c r="F16" s="35">
        <f t="shared" si="1"/>
        <v>0.72946800000000012</v>
      </c>
      <c r="G16" s="36">
        <f t="shared" si="2"/>
        <v>-5.6468000000000074E-2</v>
      </c>
      <c r="H16" s="122">
        <v>673</v>
      </c>
      <c r="I16" s="125">
        <v>729.46800000000007</v>
      </c>
      <c r="J16" s="77"/>
    </row>
    <row r="17" spans="1:10" ht="25.5" x14ac:dyDescent="0.25">
      <c r="A17" s="38" t="s">
        <v>162</v>
      </c>
      <c r="B17" s="97" t="s">
        <v>21</v>
      </c>
      <c r="C17" s="64" t="s">
        <v>292</v>
      </c>
      <c r="D17" s="129" t="s">
        <v>15</v>
      </c>
      <c r="E17" s="37">
        <f t="shared" si="0"/>
        <v>0.25</v>
      </c>
      <c r="F17" s="35">
        <f t="shared" si="1"/>
        <v>0.248055</v>
      </c>
      <c r="G17" s="36">
        <f t="shared" si="2"/>
        <v>1.9450000000000023E-3</v>
      </c>
      <c r="H17" s="124">
        <v>250</v>
      </c>
      <c r="I17" s="125">
        <v>248.05500000000001</v>
      </c>
      <c r="J17" s="77"/>
    </row>
    <row r="18" spans="1:10" ht="38.25" x14ac:dyDescent="0.25">
      <c r="A18" s="38" t="s">
        <v>163</v>
      </c>
      <c r="B18" s="116" t="s">
        <v>22</v>
      </c>
      <c r="C18" s="65" t="s">
        <v>293</v>
      </c>
      <c r="D18" s="105" t="s">
        <v>16</v>
      </c>
      <c r="E18" s="37">
        <f t="shared" si="0"/>
        <v>0.03</v>
      </c>
      <c r="F18" s="35">
        <f t="shared" si="1"/>
        <v>2.3814999999999999E-2</v>
      </c>
      <c r="G18" s="36">
        <f t="shared" si="2"/>
        <v>6.1849999999999995E-3</v>
      </c>
      <c r="H18" s="122">
        <v>30</v>
      </c>
      <c r="I18" s="125">
        <v>23.814999999999998</v>
      </c>
      <c r="J18" s="77"/>
    </row>
    <row r="19" spans="1:10" ht="25.5" x14ac:dyDescent="0.25">
      <c r="A19" s="38" t="s">
        <v>163</v>
      </c>
      <c r="B19" s="116" t="s">
        <v>23</v>
      </c>
      <c r="C19" s="65" t="s">
        <v>294</v>
      </c>
      <c r="D19" s="105" t="s">
        <v>16</v>
      </c>
      <c r="E19" s="37">
        <f t="shared" si="0"/>
        <v>4.4999999999999998E-2</v>
      </c>
      <c r="F19" s="35">
        <f t="shared" si="1"/>
        <v>3.2667000000000002E-2</v>
      </c>
      <c r="G19" s="36">
        <f t="shared" si="2"/>
        <v>1.2332999999999997E-2</v>
      </c>
      <c r="H19" s="122">
        <v>45</v>
      </c>
      <c r="I19" s="125">
        <v>32.667000000000002</v>
      </c>
      <c r="J19" s="77"/>
    </row>
    <row r="20" spans="1:10" ht="25.5" x14ac:dyDescent="0.25">
      <c r="A20" s="38" t="s">
        <v>163</v>
      </c>
      <c r="B20" s="116" t="s">
        <v>24</v>
      </c>
      <c r="C20" s="65" t="s">
        <v>295</v>
      </c>
      <c r="D20" s="105" t="s">
        <v>16</v>
      </c>
      <c r="E20" s="37">
        <f t="shared" si="0"/>
        <v>0.03</v>
      </c>
      <c r="F20" s="35">
        <f t="shared" si="1"/>
        <v>2.0625000000000004E-2</v>
      </c>
      <c r="G20" s="36">
        <f t="shared" si="2"/>
        <v>9.3749999999999944E-3</v>
      </c>
      <c r="H20" s="122">
        <v>30</v>
      </c>
      <c r="I20" s="125">
        <v>20.625000000000004</v>
      </c>
      <c r="J20" s="77"/>
    </row>
    <row r="21" spans="1:10" x14ac:dyDescent="0.25">
      <c r="A21" s="38" t="s">
        <v>7</v>
      </c>
      <c r="B21" s="116" t="s">
        <v>25</v>
      </c>
      <c r="C21" s="65" t="s">
        <v>296</v>
      </c>
      <c r="D21" s="105" t="s">
        <v>30</v>
      </c>
      <c r="E21" s="37">
        <f t="shared" si="0"/>
        <v>1.09E-2</v>
      </c>
      <c r="F21" s="35">
        <f t="shared" si="1"/>
        <v>3.8070000000000001E-3</v>
      </c>
      <c r="G21" s="36">
        <f t="shared" si="2"/>
        <v>7.0930000000000003E-3</v>
      </c>
      <c r="H21" s="122">
        <v>10.9</v>
      </c>
      <c r="I21" s="125">
        <v>3.8069999999999999</v>
      </c>
      <c r="J21" s="77"/>
    </row>
    <row r="22" spans="1:10" ht="22.5" x14ac:dyDescent="0.25">
      <c r="A22" s="38" t="s">
        <v>163</v>
      </c>
      <c r="B22" s="116" t="s">
        <v>26</v>
      </c>
      <c r="C22" s="63" t="s">
        <v>297</v>
      </c>
      <c r="D22" s="105" t="s">
        <v>16</v>
      </c>
      <c r="E22" s="37">
        <f t="shared" si="0"/>
        <v>0.02</v>
      </c>
      <c r="F22" s="35">
        <f t="shared" si="1"/>
        <v>0</v>
      </c>
      <c r="G22" s="36">
        <f t="shared" si="2"/>
        <v>0.02</v>
      </c>
      <c r="H22" s="122">
        <v>20</v>
      </c>
      <c r="I22" s="125">
        <v>0</v>
      </c>
      <c r="J22" s="77"/>
    </row>
    <row r="23" spans="1:10" x14ac:dyDescent="0.25">
      <c r="A23" s="60" t="s">
        <v>760</v>
      </c>
      <c r="B23" s="116" t="s">
        <v>758</v>
      </c>
      <c r="C23" s="65" t="s">
        <v>761</v>
      </c>
      <c r="D23" s="105" t="s">
        <v>15</v>
      </c>
      <c r="E23" s="37">
        <f t="shared" si="0"/>
        <v>0.75</v>
      </c>
      <c r="F23" s="35">
        <f t="shared" si="1"/>
        <v>0.31484400000000007</v>
      </c>
      <c r="G23" s="36">
        <f t="shared" si="2"/>
        <v>0.43515599999999993</v>
      </c>
      <c r="H23" s="122">
        <v>750</v>
      </c>
      <c r="I23" s="125">
        <v>314.84400000000005</v>
      </c>
      <c r="J23" s="77"/>
    </row>
    <row r="24" spans="1:10" ht="38.25" x14ac:dyDescent="0.25">
      <c r="A24" s="60" t="s">
        <v>163</v>
      </c>
      <c r="B24" s="117" t="s">
        <v>27</v>
      </c>
      <c r="C24" s="65" t="s">
        <v>298</v>
      </c>
      <c r="D24" s="105" t="s">
        <v>16</v>
      </c>
      <c r="E24" s="37">
        <f t="shared" si="0"/>
        <v>3.5999999999999997E-2</v>
      </c>
      <c r="F24" s="35">
        <f t="shared" si="1"/>
        <v>2.562E-2</v>
      </c>
      <c r="G24" s="36">
        <f t="shared" si="2"/>
        <v>1.0379999999999997E-2</v>
      </c>
      <c r="H24" s="122">
        <v>36</v>
      </c>
      <c r="I24" s="125">
        <v>25.62</v>
      </c>
      <c r="J24" s="78"/>
    </row>
    <row r="25" spans="1:10" ht="38.25" x14ac:dyDescent="0.25">
      <c r="A25" s="60" t="s">
        <v>163</v>
      </c>
      <c r="B25" s="117" t="s">
        <v>108</v>
      </c>
      <c r="C25" s="65" t="s">
        <v>299</v>
      </c>
      <c r="D25" s="105" t="s">
        <v>15</v>
      </c>
      <c r="E25" s="37">
        <f t="shared" si="0"/>
        <v>6.2E-2</v>
      </c>
      <c r="F25" s="35">
        <f t="shared" si="1"/>
        <v>1.5828999999999999E-2</v>
      </c>
      <c r="G25" s="36">
        <f t="shared" si="2"/>
        <v>4.6171000000000004E-2</v>
      </c>
      <c r="H25" s="122">
        <v>62</v>
      </c>
      <c r="I25" s="126">
        <v>15.829000000000001</v>
      </c>
      <c r="J25" s="78"/>
    </row>
    <row r="26" spans="1:10" ht="38.25" x14ac:dyDescent="0.25">
      <c r="A26" s="60" t="s">
        <v>7</v>
      </c>
      <c r="B26" s="116" t="s">
        <v>28</v>
      </c>
      <c r="C26" s="65" t="s">
        <v>300</v>
      </c>
      <c r="D26" s="105" t="s">
        <v>16</v>
      </c>
      <c r="E26" s="37">
        <f t="shared" si="0"/>
        <v>1.9100000000000002E-2</v>
      </c>
      <c r="F26" s="35">
        <f t="shared" si="1"/>
        <v>2.3729E-2</v>
      </c>
      <c r="G26" s="36">
        <f t="shared" si="2"/>
        <v>-4.6289999999999977E-3</v>
      </c>
      <c r="H26" s="122">
        <v>19.100000000000001</v>
      </c>
      <c r="I26" s="126">
        <v>23.728999999999999</v>
      </c>
      <c r="J26" s="78"/>
    </row>
    <row r="27" spans="1:10" ht="25.5" x14ac:dyDescent="0.25">
      <c r="A27" s="60" t="s">
        <v>7</v>
      </c>
      <c r="B27" s="116" t="s">
        <v>29</v>
      </c>
      <c r="C27" s="65" t="s">
        <v>301</v>
      </c>
      <c r="D27" s="105" t="s">
        <v>30</v>
      </c>
      <c r="E27" s="37">
        <f t="shared" si="0"/>
        <v>7.4999999999999997E-3</v>
      </c>
      <c r="F27" s="35">
        <f t="shared" si="1"/>
        <v>4.4569999999999992E-3</v>
      </c>
      <c r="G27" s="36">
        <f t="shared" si="2"/>
        <v>3.0430000000000006E-3</v>
      </c>
      <c r="H27" s="122">
        <v>7.5</v>
      </c>
      <c r="I27" s="126">
        <v>4.456999999999999</v>
      </c>
      <c r="J27" s="78"/>
    </row>
    <row r="28" spans="1:10" ht="38.25" x14ac:dyDescent="0.25">
      <c r="A28" s="60" t="s">
        <v>163</v>
      </c>
      <c r="B28" s="116" t="s">
        <v>109</v>
      </c>
      <c r="C28" s="65" t="s">
        <v>302</v>
      </c>
      <c r="D28" s="105" t="s">
        <v>16</v>
      </c>
      <c r="E28" s="37">
        <f t="shared" si="0"/>
        <v>2.46E-2</v>
      </c>
      <c r="F28" s="35">
        <f t="shared" si="1"/>
        <v>2.5497999999999996E-2</v>
      </c>
      <c r="G28" s="36">
        <f t="shared" si="2"/>
        <v>-8.9799999999999602E-4</v>
      </c>
      <c r="H28" s="122">
        <v>24.6</v>
      </c>
      <c r="I28" s="126">
        <v>25.497999999999998</v>
      </c>
      <c r="J28" s="78"/>
    </row>
    <row r="29" spans="1:10" ht="38.25" x14ac:dyDescent="0.25">
      <c r="A29" s="60" t="s">
        <v>7</v>
      </c>
      <c r="B29" s="116" t="s">
        <v>161</v>
      </c>
      <c r="C29" s="65" t="s">
        <v>303</v>
      </c>
      <c r="D29" s="105" t="s">
        <v>15</v>
      </c>
      <c r="E29" s="37">
        <f t="shared" si="0"/>
        <v>0.23680000000000001</v>
      </c>
      <c r="F29" s="35">
        <f t="shared" si="1"/>
        <v>0.23865999999999998</v>
      </c>
      <c r="G29" s="36">
        <f t="shared" si="2"/>
        <v>-1.8599999999999728E-3</v>
      </c>
      <c r="H29" s="122">
        <v>236.8</v>
      </c>
      <c r="I29" s="126">
        <v>238.66</v>
      </c>
      <c r="J29" s="78"/>
    </row>
    <row r="30" spans="1:10" ht="38.25" x14ac:dyDescent="0.25">
      <c r="A30" s="60" t="s">
        <v>162</v>
      </c>
      <c r="B30" s="116" t="s">
        <v>258</v>
      </c>
      <c r="C30" s="65" t="s">
        <v>304</v>
      </c>
      <c r="D30" s="105" t="s">
        <v>15</v>
      </c>
      <c r="E30" s="37">
        <f t="shared" si="0"/>
        <v>0.32</v>
      </c>
      <c r="F30" s="35">
        <f t="shared" si="1"/>
        <v>0.13022500000000006</v>
      </c>
      <c r="G30" s="36">
        <f t="shared" si="2"/>
        <v>0.18977499999999994</v>
      </c>
      <c r="H30" s="122">
        <v>320</v>
      </c>
      <c r="I30" s="126">
        <v>130.22500000000005</v>
      </c>
      <c r="J30" s="78"/>
    </row>
    <row r="31" spans="1:10" ht="38.25" x14ac:dyDescent="0.25">
      <c r="A31" s="60" t="s">
        <v>162</v>
      </c>
      <c r="B31" s="116" t="s">
        <v>259</v>
      </c>
      <c r="C31" s="65" t="s">
        <v>305</v>
      </c>
      <c r="D31" s="105" t="s">
        <v>16</v>
      </c>
      <c r="E31" s="37">
        <f t="shared" si="0"/>
        <v>5.3999999999999999E-2</v>
      </c>
      <c r="F31" s="35">
        <f t="shared" si="1"/>
        <v>4.3271000000000004E-2</v>
      </c>
      <c r="G31" s="36">
        <f t="shared" si="2"/>
        <v>1.0728999999999995E-2</v>
      </c>
      <c r="H31" s="122">
        <v>54</v>
      </c>
      <c r="I31" s="126">
        <v>43.271000000000001</v>
      </c>
      <c r="J31" s="78"/>
    </row>
    <row r="32" spans="1:10" ht="38.25" x14ac:dyDescent="0.25">
      <c r="A32" s="60" t="s">
        <v>163</v>
      </c>
      <c r="B32" s="117" t="s">
        <v>170</v>
      </c>
      <c r="C32" s="65" t="s">
        <v>306</v>
      </c>
      <c r="D32" s="105" t="s">
        <v>15</v>
      </c>
      <c r="E32" s="37">
        <f t="shared" si="0"/>
        <v>6.2E-2</v>
      </c>
      <c r="F32" s="35">
        <f t="shared" si="1"/>
        <v>1.7796000000000003E-2</v>
      </c>
      <c r="G32" s="36">
        <f t="shared" si="2"/>
        <v>4.4203999999999993E-2</v>
      </c>
      <c r="H32" s="122">
        <v>62</v>
      </c>
      <c r="I32" s="126">
        <v>17.796000000000003</v>
      </c>
      <c r="J32" s="78"/>
    </row>
    <row r="33" spans="1:10" ht="25.5" x14ac:dyDescent="0.25">
      <c r="A33" s="60" t="s">
        <v>7</v>
      </c>
      <c r="B33" s="116" t="s">
        <v>171</v>
      </c>
      <c r="C33" s="65" t="s">
        <v>307</v>
      </c>
      <c r="D33" s="105" t="s">
        <v>30</v>
      </c>
      <c r="E33" s="37">
        <f t="shared" si="0"/>
        <v>8.9999999999999993E-3</v>
      </c>
      <c r="F33" s="35">
        <f t="shared" si="1"/>
        <v>8.198999999999998E-3</v>
      </c>
      <c r="G33" s="36">
        <f t="shared" si="2"/>
        <v>8.0100000000000136E-4</v>
      </c>
      <c r="H33" s="122">
        <v>9</v>
      </c>
      <c r="I33" s="126">
        <v>8.1989999999999981</v>
      </c>
      <c r="J33" s="78"/>
    </row>
    <row r="34" spans="1:10" ht="25.5" x14ac:dyDescent="0.25">
      <c r="A34" s="60" t="s">
        <v>7</v>
      </c>
      <c r="B34" s="116" t="s">
        <v>172</v>
      </c>
      <c r="C34" s="65" t="s">
        <v>307</v>
      </c>
      <c r="D34" s="105" t="s">
        <v>30</v>
      </c>
      <c r="E34" s="37">
        <f t="shared" si="0"/>
        <v>5.7000000000000002E-3</v>
      </c>
      <c r="F34" s="35">
        <f t="shared" si="1"/>
        <v>9.5100000000000011E-3</v>
      </c>
      <c r="G34" s="36">
        <f t="shared" si="2"/>
        <v>-3.8100000000000009E-3</v>
      </c>
      <c r="H34" s="122">
        <v>5.7</v>
      </c>
      <c r="I34" s="126">
        <v>9.5100000000000016</v>
      </c>
      <c r="J34" s="78"/>
    </row>
    <row r="35" spans="1:10" ht="25.5" x14ac:dyDescent="0.25">
      <c r="A35" s="118" t="s">
        <v>7</v>
      </c>
      <c r="B35" s="119" t="s">
        <v>173</v>
      </c>
      <c r="C35" s="4" t="s">
        <v>307</v>
      </c>
      <c r="D35" s="105" t="s">
        <v>30</v>
      </c>
      <c r="E35" s="37">
        <f t="shared" si="0"/>
        <v>4.7999999999999996E-3</v>
      </c>
      <c r="F35" s="35">
        <f t="shared" si="1"/>
        <v>5.842E-3</v>
      </c>
      <c r="G35" s="120">
        <f t="shared" si="2"/>
        <v>-1.0420000000000004E-3</v>
      </c>
      <c r="H35" s="122">
        <v>4.8</v>
      </c>
      <c r="I35" s="126">
        <v>5.8419999999999996</v>
      </c>
    </row>
    <row r="36" spans="1:10" x14ac:dyDescent="0.25">
      <c r="A36" s="60" t="s">
        <v>760</v>
      </c>
      <c r="B36" s="116" t="s">
        <v>759</v>
      </c>
      <c r="C36" s="60" t="s">
        <v>762</v>
      </c>
      <c r="D36" s="105" t="s">
        <v>16</v>
      </c>
      <c r="E36" s="37">
        <f t="shared" si="0"/>
        <v>1.4999999999999999E-2</v>
      </c>
      <c r="F36" s="35">
        <f t="shared" si="1"/>
        <v>1.3309999999999999E-3</v>
      </c>
      <c r="G36" s="120">
        <f t="shared" si="2"/>
        <v>1.3668999999999999E-2</v>
      </c>
      <c r="H36" s="122">
        <v>15</v>
      </c>
      <c r="I36" s="126">
        <v>1.331</v>
      </c>
    </row>
    <row r="37" spans="1:10" ht="15.75" thickBot="1" x14ac:dyDescent="0.3">
      <c r="A37" s="80" t="s">
        <v>7</v>
      </c>
      <c r="B37" s="131" t="s">
        <v>308</v>
      </c>
      <c r="C37" s="80" t="s">
        <v>19</v>
      </c>
      <c r="D37" s="81" t="s">
        <v>17</v>
      </c>
      <c r="E37" s="81">
        <f>H37/1000</f>
        <v>0.1</v>
      </c>
      <c r="F37" s="132">
        <f t="shared" si="1"/>
        <v>7.2274000000000005E-2</v>
      </c>
      <c r="G37" s="82">
        <f t="shared" si="2"/>
        <v>2.7726000000000001E-2</v>
      </c>
      <c r="H37" s="130">
        <v>100</v>
      </c>
      <c r="I37" s="130">
        <v>72.274000000000001</v>
      </c>
    </row>
    <row r="38" spans="1:10" x14ac:dyDescent="0.25">
      <c r="A38" s="68" t="s">
        <v>9</v>
      </c>
      <c r="C38" s="79"/>
      <c r="D38" s="68"/>
      <c r="E38" s="70">
        <f>SUM(E12:E37)</f>
        <v>17.733400000000007</v>
      </c>
      <c r="F38" s="70">
        <f t="shared" ref="F38:G38" si="3">SUM(F12:F37)</f>
        <v>13.216872000000006</v>
      </c>
      <c r="G38" s="70">
        <f t="shared" si="3"/>
        <v>4.5165280000000001</v>
      </c>
    </row>
    <row r="39" spans="1:10" x14ac:dyDescent="0.25">
      <c r="A39" s="75"/>
      <c r="B39" s="75"/>
      <c r="C39" s="75"/>
      <c r="D39" s="52"/>
      <c r="E39" s="52"/>
      <c r="F39" s="52"/>
      <c r="G39" s="52"/>
    </row>
    <row r="40" spans="1:10" x14ac:dyDescent="0.25">
      <c r="A40" s="19"/>
      <c r="B40" s="19"/>
      <c r="C40" s="19"/>
      <c r="D40" s="19"/>
      <c r="E40" s="19"/>
      <c r="F40" s="19"/>
      <c r="G40" s="76"/>
    </row>
    <row r="765" spans="1:7" x14ac:dyDescent="0.25">
      <c r="A765" s="2"/>
      <c r="B765" s="2"/>
      <c r="C765" s="3"/>
      <c r="D765" s="2"/>
      <c r="E765" s="2"/>
      <c r="F765" s="2"/>
      <c r="G765" s="9"/>
    </row>
    <row r="766" spans="1:7" x14ac:dyDescent="0.25">
      <c r="A766" s="2"/>
      <c r="B766" s="2"/>
      <c r="C766" s="3"/>
      <c r="D766" s="2"/>
      <c r="E766" s="2"/>
      <c r="F766" s="2"/>
      <c r="G766" s="9"/>
    </row>
    <row r="767" spans="1:7" x14ac:dyDescent="0.25">
      <c r="A767" s="2"/>
      <c r="B767" s="2"/>
      <c r="C767" s="3"/>
      <c r="D767" s="2"/>
      <c r="E767" s="2"/>
      <c r="F767" s="2"/>
      <c r="G767" s="9"/>
    </row>
    <row r="768" spans="1:7" x14ac:dyDescent="0.25">
      <c r="A768" s="2"/>
      <c r="B768" s="2"/>
      <c r="C768" s="3"/>
      <c r="D768" s="2"/>
      <c r="E768" s="2"/>
      <c r="F768" s="2"/>
      <c r="G768" s="9"/>
    </row>
    <row r="769" spans="1:7" x14ac:dyDescent="0.25">
      <c r="A769" s="2"/>
      <c r="B769" s="2"/>
      <c r="C769" s="3"/>
      <c r="D769" s="2"/>
      <c r="E769" s="2"/>
      <c r="F769" s="2"/>
      <c r="G769" s="9"/>
    </row>
    <row r="770" spans="1:7" x14ac:dyDescent="0.25">
      <c r="A770" s="2"/>
      <c r="B770" s="2"/>
      <c r="C770" s="3"/>
      <c r="D770" s="2"/>
      <c r="E770" s="2"/>
      <c r="F770" s="2"/>
      <c r="G770" s="9"/>
    </row>
    <row r="771" spans="1:7" x14ac:dyDescent="0.25">
      <c r="A771" s="2"/>
      <c r="B771" s="2"/>
      <c r="C771" s="3"/>
      <c r="D771" s="2"/>
      <c r="E771" s="2"/>
      <c r="F771" s="2"/>
      <c r="G771" s="9"/>
    </row>
    <row r="772" spans="1:7" x14ac:dyDescent="0.25">
      <c r="A772" s="2"/>
      <c r="B772" s="2"/>
      <c r="C772" s="3"/>
      <c r="D772" s="2"/>
      <c r="E772" s="2"/>
      <c r="F772" s="2"/>
      <c r="G772" s="9"/>
    </row>
    <row r="773" spans="1:7" x14ac:dyDescent="0.25">
      <c r="A773" s="2"/>
      <c r="B773" s="2"/>
      <c r="C773" s="3"/>
      <c r="D773" s="2"/>
      <c r="E773" s="2"/>
      <c r="F773" s="2"/>
      <c r="G773" s="9"/>
    </row>
    <row r="774" spans="1:7" x14ac:dyDescent="0.25">
      <c r="A774" s="2"/>
      <c r="B774" s="2"/>
      <c r="C774" s="3"/>
      <c r="D774" s="2"/>
      <c r="E774" s="2"/>
      <c r="F774" s="2"/>
      <c r="G774" s="9"/>
    </row>
    <row r="775" spans="1:7" x14ac:dyDescent="0.25">
      <c r="A775" s="2"/>
      <c r="B775" s="2"/>
      <c r="C775" s="3"/>
      <c r="D775" s="2"/>
      <c r="E775" s="2"/>
      <c r="F775" s="2"/>
      <c r="G775" s="9"/>
    </row>
    <row r="776" spans="1:7" x14ac:dyDescent="0.25">
      <c r="A776" s="2"/>
      <c r="B776" s="2"/>
      <c r="C776" s="3"/>
      <c r="D776" s="2"/>
      <c r="E776" s="2"/>
      <c r="F776" s="2"/>
      <c r="G776" s="9"/>
    </row>
    <row r="777" spans="1:7" x14ac:dyDescent="0.25">
      <c r="A777" s="2"/>
      <c r="B777" s="2"/>
      <c r="C777" s="3"/>
      <c r="D777" s="2"/>
      <c r="E777" s="2"/>
      <c r="F777" s="2"/>
      <c r="G777" s="9"/>
    </row>
    <row r="778" spans="1:7" x14ac:dyDescent="0.25">
      <c r="A778" s="2"/>
      <c r="B778" s="2"/>
      <c r="C778" s="3"/>
      <c r="D778" s="2"/>
      <c r="E778" s="2"/>
      <c r="F778" s="2"/>
      <c r="G778" s="9"/>
    </row>
    <row r="779" spans="1:7" x14ac:dyDescent="0.25">
      <c r="A779" s="2"/>
      <c r="B779" s="2"/>
      <c r="C779" s="3"/>
      <c r="D779" s="2"/>
      <c r="E779" s="2"/>
      <c r="F779" s="2"/>
      <c r="G779" s="9"/>
    </row>
    <row r="780" spans="1:7" x14ac:dyDescent="0.25">
      <c r="A780" s="2"/>
      <c r="B780" s="2"/>
      <c r="C780" s="3"/>
      <c r="D780" s="2"/>
      <c r="E780" s="2"/>
      <c r="F780" s="2"/>
      <c r="G780" s="9"/>
    </row>
    <row r="781" spans="1:7" x14ac:dyDescent="0.25">
      <c r="A781" s="2"/>
      <c r="B781" s="2"/>
      <c r="C781" s="3"/>
      <c r="D781" s="2"/>
      <c r="E781" s="2"/>
      <c r="F781" s="2"/>
      <c r="G781" s="9"/>
    </row>
    <row r="782" spans="1:7" x14ac:dyDescent="0.25">
      <c r="A782" s="2"/>
      <c r="B782" s="2"/>
      <c r="C782" s="3"/>
      <c r="D782" s="2"/>
      <c r="E782" s="2"/>
      <c r="F782" s="2"/>
      <c r="G782" s="9"/>
    </row>
    <row r="783" spans="1:7" x14ac:dyDescent="0.25">
      <c r="A783" s="2"/>
      <c r="B783" s="2"/>
      <c r="C783" s="3"/>
      <c r="D783" s="2"/>
      <c r="E783" s="2"/>
      <c r="F783" s="2"/>
      <c r="G783" s="9"/>
    </row>
    <row r="784" spans="1:7" x14ac:dyDescent="0.25">
      <c r="A784" s="2"/>
      <c r="B784" s="2"/>
      <c r="C784" s="3"/>
      <c r="D784" s="2"/>
      <c r="E784" s="2"/>
      <c r="F784" s="2"/>
      <c r="G784" s="9"/>
    </row>
    <row r="785" spans="1:7" x14ac:dyDescent="0.25">
      <c r="A785" s="2"/>
      <c r="B785" s="2"/>
      <c r="C785" s="3"/>
      <c r="D785" s="2"/>
      <c r="E785" s="2"/>
      <c r="F785" s="2"/>
      <c r="G785" s="9"/>
    </row>
    <row r="786" spans="1:7" x14ac:dyDescent="0.25">
      <c r="A786" s="2"/>
      <c r="B786" s="2"/>
      <c r="C786" s="3"/>
      <c r="D786" s="2"/>
      <c r="E786" s="2"/>
      <c r="F786" s="2"/>
      <c r="G786" s="9"/>
    </row>
    <row r="787" spans="1:7" x14ac:dyDescent="0.25">
      <c r="A787" s="2"/>
      <c r="B787" s="2"/>
      <c r="C787" s="3"/>
      <c r="D787" s="2"/>
      <c r="E787" s="2"/>
      <c r="F787" s="2"/>
      <c r="G787" s="9"/>
    </row>
    <row r="788" spans="1:7" x14ac:dyDescent="0.25">
      <c r="A788" s="2"/>
      <c r="B788" s="2"/>
      <c r="C788" s="3"/>
      <c r="D788" s="2"/>
      <c r="E788" s="2"/>
      <c r="F788" s="2"/>
      <c r="G788" s="9"/>
    </row>
    <row r="789" spans="1:7" x14ac:dyDescent="0.25">
      <c r="A789" s="2"/>
      <c r="B789" s="2"/>
      <c r="C789" s="3"/>
      <c r="D789" s="2"/>
      <c r="E789" s="2"/>
      <c r="F789" s="2"/>
      <c r="G789" s="9"/>
    </row>
    <row r="790" spans="1:7" x14ac:dyDescent="0.25">
      <c r="A790" s="2"/>
      <c r="B790" s="2"/>
      <c r="C790" s="3"/>
      <c r="D790" s="2"/>
      <c r="E790" s="2"/>
      <c r="F790" s="2"/>
      <c r="G790" s="9"/>
    </row>
    <row r="791" spans="1:7" x14ac:dyDescent="0.25">
      <c r="A791" s="2"/>
      <c r="B791" s="2"/>
      <c r="C791" s="3"/>
      <c r="D791" s="2"/>
      <c r="E791" s="2"/>
      <c r="F791" s="2"/>
      <c r="G791" s="9"/>
    </row>
    <row r="792" spans="1:7" x14ac:dyDescent="0.25">
      <c r="A792" s="2"/>
      <c r="B792" s="2"/>
      <c r="C792" s="3"/>
      <c r="D792" s="2"/>
      <c r="E792" s="2"/>
      <c r="F792" s="2"/>
      <c r="G792" s="9"/>
    </row>
    <row r="793" spans="1:7" x14ac:dyDescent="0.25">
      <c r="A793" s="2"/>
      <c r="B793" s="2"/>
      <c r="C793" s="3"/>
      <c r="D793" s="2"/>
      <c r="E793" s="2"/>
      <c r="F793" s="2"/>
      <c r="G793" s="9"/>
    </row>
    <row r="794" spans="1:7" x14ac:dyDescent="0.25">
      <c r="A794" s="2"/>
      <c r="B794" s="2"/>
      <c r="C794" s="3"/>
      <c r="D794" s="2"/>
      <c r="E794" s="2"/>
      <c r="F794" s="2"/>
      <c r="G794" s="9"/>
    </row>
    <row r="795" spans="1:7" x14ac:dyDescent="0.25">
      <c r="A795" s="2"/>
      <c r="B795" s="2"/>
      <c r="C795" s="3"/>
      <c r="D795" s="2"/>
      <c r="E795" s="2"/>
      <c r="F795" s="2"/>
      <c r="G795" s="9"/>
    </row>
    <row r="796" spans="1:7" x14ac:dyDescent="0.25">
      <c r="A796" s="2"/>
      <c r="B796" s="2"/>
      <c r="C796" s="3"/>
      <c r="D796" s="2"/>
      <c r="E796" s="2"/>
      <c r="F796" s="2"/>
      <c r="G796" s="9"/>
    </row>
    <row r="797" spans="1:7" x14ac:dyDescent="0.25">
      <c r="A797" s="2"/>
      <c r="B797" s="2"/>
      <c r="C797" s="3"/>
      <c r="D797" s="2"/>
      <c r="E797" s="2"/>
      <c r="F797" s="2"/>
      <c r="G797" s="9"/>
    </row>
    <row r="798" spans="1:7" x14ac:dyDescent="0.25">
      <c r="A798" s="2"/>
      <c r="B798" s="2"/>
      <c r="C798" s="3"/>
      <c r="D798" s="2"/>
      <c r="E798" s="2"/>
      <c r="F798" s="2"/>
      <c r="G798" s="9"/>
    </row>
    <row r="799" spans="1:7" x14ac:dyDescent="0.25">
      <c r="A799" s="2"/>
      <c r="B799" s="2"/>
      <c r="C799" s="3"/>
      <c r="D799" s="2"/>
      <c r="E799" s="2"/>
      <c r="F799" s="2"/>
      <c r="G799" s="9"/>
    </row>
    <row r="800" spans="1:7" x14ac:dyDescent="0.25">
      <c r="A800" s="2"/>
      <c r="B800" s="2"/>
      <c r="C800" s="3"/>
      <c r="D800" s="2"/>
      <c r="E800" s="2"/>
      <c r="F800" s="2"/>
      <c r="G800" s="9"/>
    </row>
    <row r="801" spans="1:7" x14ac:dyDescent="0.25">
      <c r="A801" s="2"/>
      <c r="B801" s="2"/>
      <c r="C801" s="3"/>
      <c r="D801" s="2"/>
      <c r="E801" s="2"/>
      <c r="F801" s="2"/>
      <c r="G801" s="9"/>
    </row>
    <row r="802" spans="1:7" x14ac:dyDescent="0.25">
      <c r="A802" s="2"/>
      <c r="B802" s="2"/>
      <c r="C802" s="3"/>
      <c r="D802" s="2"/>
      <c r="E802" s="2"/>
      <c r="F802" s="2"/>
      <c r="G802" s="9"/>
    </row>
    <row r="803" spans="1:7" x14ac:dyDescent="0.25">
      <c r="A803" s="2"/>
      <c r="B803" s="2"/>
      <c r="C803" s="3"/>
      <c r="D803" s="2"/>
      <c r="E803" s="2"/>
      <c r="F803" s="2"/>
      <c r="G803" s="9"/>
    </row>
    <row r="804" spans="1:7" x14ac:dyDescent="0.25">
      <c r="A804" s="2"/>
      <c r="B804" s="2"/>
      <c r="C804" s="3"/>
      <c r="D804" s="2"/>
      <c r="E804" s="2"/>
      <c r="F804" s="2"/>
      <c r="G804" s="9"/>
    </row>
    <row r="805" spans="1:7" x14ac:dyDescent="0.25">
      <c r="A805" s="2"/>
      <c r="B805" s="2"/>
      <c r="C805" s="3"/>
      <c r="D805" s="2"/>
      <c r="E805" s="2"/>
      <c r="F805" s="2"/>
      <c r="G805" s="9"/>
    </row>
    <row r="806" spans="1:7" x14ac:dyDescent="0.25">
      <c r="A806" s="2"/>
      <c r="B806" s="2"/>
      <c r="C806" s="3"/>
      <c r="D806" s="2"/>
      <c r="E806" s="2"/>
      <c r="F806" s="2"/>
      <c r="G806" s="9"/>
    </row>
    <row r="807" spans="1:7" x14ac:dyDescent="0.25">
      <c r="A807" s="2"/>
      <c r="B807" s="2"/>
      <c r="C807" s="3"/>
      <c r="D807" s="2"/>
      <c r="E807" s="2"/>
      <c r="F807" s="2"/>
      <c r="G807" s="9"/>
    </row>
    <row r="808" spans="1:7" x14ac:dyDescent="0.25">
      <c r="A808" s="2"/>
      <c r="B808" s="2"/>
      <c r="C808" s="3"/>
      <c r="D808" s="2"/>
      <c r="E808" s="2"/>
      <c r="F808" s="2"/>
      <c r="G808" s="9"/>
    </row>
    <row r="809" spans="1:7" x14ac:dyDescent="0.25">
      <c r="A809" s="2"/>
      <c r="B809" s="2"/>
      <c r="C809" s="3"/>
      <c r="D809" s="2"/>
      <c r="E809" s="2"/>
      <c r="F809" s="2"/>
      <c r="G809" s="9"/>
    </row>
    <row r="810" spans="1:7" x14ac:dyDescent="0.25">
      <c r="A810" s="2"/>
      <c r="B810" s="2"/>
      <c r="C810" s="3"/>
      <c r="D810" s="2"/>
      <c r="E810" s="2"/>
      <c r="F810" s="2"/>
      <c r="G810" s="9"/>
    </row>
    <row r="811" spans="1:7" x14ac:dyDescent="0.25">
      <c r="A811" s="2"/>
      <c r="B811" s="2"/>
      <c r="C811" s="3"/>
      <c r="D811" s="2"/>
      <c r="E811" s="2"/>
      <c r="F811" s="2"/>
      <c r="G811" s="9"/>
    </row>
    <row r="812" spans="1:7" x14ac:dyDescent="0.25">
      <c r="A812" s="2"/>
      <c r="B812" s="2"/>
      <c r="C812" s="3"/>
      <c r="D812" s="2"/>
      <c r="E812" s="2"/>
      <c r="F812" s="2"/>
      <c r="G812" s="9"/>
    </row>
    <row r="813" spans="1:7" x14ac:dyDescent="0.25">
      <c r="A813" s="2"/>
      <c r="B813" s="2"/>
      <c r="C813" s="3"/>
      <c r="D813" s="2"/>
      <c r="E813" s="2"/>
      <c r="F813" s="2"/>
      <c r="G813" s="9"/>
    </row>
    <row r="814" spans="1:7" x14ac:dyDescent="0.25">
      <c r="A814" s="2"/>
      <c r="B814" s="2"/>
      <c r="C814" s="3"/>
      <c r="D814" s="2"/>
      <c r="E814" s="2"/>
      <c r="F814" s="2"/>
      <c r="G814" s="9"/>
    </row>
    <row r="815" spans="1:7" x14ac:dyDescent="0.25">
      <c r="A815" s="2"/>
      <c r="B815" s="2"/>
      <c r="C815" s="3"/>
      <c r="D815" s="2"/>
      <c r="E815" s="2"/>
      <c r="F815" s="2"/>
      <c r="G815" s="9"/>
    </row>
    <row r="816" spans="1:7" x14ac:dyDescent="0.25">
      <c r="A816" s="2"/>
      <c r="B816" s="2"/>
      <c r="C816" s="3"/>
      <c r="D816" s="2"/>
      <c r="E816" s="2"/>
      <c r="F816" s="2"/>
      <c r="G816" s="9"/>
    </row>
    <row r="817" spans="1:7" x14ac:dyDescent="0.25">
      <c r="A817" s="2"/>
      <c r="B817" s="2"/>
      <c r="C817" s="3"/>
      <c r="D817" s="2"/>
      <c r="E817" s="2"/>
      <c r="F817" s="2"/>
      <c r="G817" s="9"/>
    </row>
    <row r="818" spans="1:7" x14ac:dyDescent="0.25">
      <c r="A818" s="2"/>
      <c r="B818" s="2"/>
      <c r="C818" s="3"/>
      <c r="D818" s="2"/>
      <c r="E818" s="2"/>
      <c r="F818" s="2"/>
      <c r="G818" s="9"/>
    </row>
    <row r="819" spans="1:7" x14ac:dyDescent="0.25">
      <c r="A819" s="2"/>
      <c r="B819" s="2"/>
      <c r="C819" s="3"/>
      <c r="D819" s="2"/>
      <c r="E819" s="2"/>
      <c r="F819" s="2"/>
      <c r="G819" s="9"/>
    </row>
    <row r="820" spans="1:7" x14ac:dyDescent="0.25">
      <c r="A820" s="2"/>
      <c r="B820" s="2"/>
      <c r="C820" s="3"/>
      <c r="D820" s="2"/>
      <c r="E820" s="2"/>
      <c r="F820" s="2"/>
      <c r="G820" s="9"/>
    </row>
    <row r="821" spans="1:7" x14ac:dyDescent="0.25">
      <c r="A821" s="2"/>
      <c r="B821" s="2"/>
      <c r="C821" s="3"/>
      <c r="D821" s="2"/>
      <c r="E821" s="2"/>
      <c r="F821" s="2"/>
      <c r="G821" s="9"/>
    </row>
    <row r="822" spans="1:7" x14ac:dyDescent="0.25">
      <c r="A822" s="2"/>
      <c r="B822" s="2"/>
      <c r="C822" s="3"/>
      <c r="D822" s="2"/>
      <c r="E822" s="2"/>
      <c r="F822" s="2"/>
      <c r="G822" s="9"/>
    </row>
    <row r="823" spans="1:7" x14ac:dyDescent="0.25">
      <c r="A823" s="2"/>
      <c r="B823" s="2"/>
      <c r="C823" s="3"/>
      <c r="D823" s="2"/>
      <c r="E823" s="2"/>
      <c r="F823" s="2"/>
      <c r="G823" s="9"/>
    </row>
    <row r="824" spans="1:7" x14ac:dyDescent="0.25">
      <c r="A824" s="2"/>
      <c r="B824" s="2"/>
      <c r="C824" s="3"/>
      <c r="D824" s="2"/>
      <c r="E824" s="2"/>
      <c r="F824" s="2"/>
      <c r="G824" s="9"/>
    </row>
    <row r="825" spans="1:7" x14ac:dyDescent="0.25">
      <c r="A825" s="2"/>
      <c r="B825" s="2"/>
      <c r="C825" s="3"/>
      <c r="D825" s="2"/>
      <c r="E825" s="2"/>
      <c r="F825" s="2"/>
      <c r="G825" s="9"/>
    </row>
    <row r="826" spans="1:7" x14ac:dyDescent="0.25">
      <c r="A826" s="2"/>
      <c r="B826" s="2"/>
      <c r="C826" s="3"/>
      <c r="D826" s="2"/>
      <c r="E826" s="2"/>
      <c r="F826" s="2"/>
      <c r="G826" s="9"/>
    </row>
    <row r="827" spans="1:7" x14ac:dyDescent="0.25">
      <c r="A827" s="2"/>
      <c r="B827" s="2"/>
      <c r="C827" s="3"/>
      <c r="D827" s="2"/>
      <c r="E827" s="2"/>
      <c r="F827" s="2"/>
      <c r="G827" s="9"/>
    </row>
    <row r="828" spans="1:7" x14ac:dyDescent="0.25">
      <c r="A828" s="2"/>
      <c r="B828" s="2"/>
      <c r="C828" s="3"/>
      <c r="D828" s="2"/>
      <c r="E828" s="2"/>
      <c r="F828" s="2"/>
      <c r="G828" s="9"/>
    </row>
    <row r="829" spans="1:7" x14ac:dyDescent="0.25">
      <c r="A829" s="2"/>
      <c r="B829" s="2"/>
      <c r="C829" s="3"/>
      <c r="D829" s="2"/>
      <c r="E829" s="2"/>
      <c r="F829" s="2"/>
      <c r="G829" s="9"/>
    </row>
    <row r="830" spans="1:7" x14ac:dyDescent="0.25">
      <c r="A830" s="2"/>
      <c r="B830" s="2"/>
      <c r="C830" s="3"/>
      <c r="D830" s="2"/>
      <c r="E830" s="2"/>
      <c r="F830" s="2"/>
      <c r="G830" s="9"/>
    </row>
    <row r="831" spans="1:7" x14ac:dyDescent="0.25">
      <c r="A831" s="2"/>
      <c r="B831" s="2"/>
      <c r="C831" s="3"/>
      <c r="D831" s="2"/>
      <c r="E831" s="2"/>
      <c r="F831" s="2"/>
      <c r="G831" s="9"/>
    </row>
    <row r="832" spans="1:7" x14ac:dyDescent="0.25">
      <c r="A832" s="2"/>
      <c r="B832" s="2"/>
      <c r="C832" s="3"/>
      <c r="D832" s="2"/>
      <c r="E832" s="2"/>
      <c r="F832" s="2"/>
      <c r="G832" s="9"/>
    </row>
    <row r="833" spans="1:7" x14ac:dyDescent="0.25">
      <c r="A833" s="2"/>
      <c r="B833" s="2"/>
      <c r="C833" s="3"/>
      <c r="D833" s="2"/>
      <c r="E833" s="2"/>
      <c r="F833" s="2"/>
      <c r="G833" s="9"/>
    </row>
    <row r="834" spans="1:7" x14ac:dyDescent="0.25">
      <c r="A834" s="2"/>
      <c r="B834" s="2"/>
      <c r="C834" s="3"/>
      <c r="D834" s="2"/>
      <c r="E834" s="2"/>
      <c r="F834" s="2"/>
      <c r="G834" s="9"/>
    </row>
    <row r="835" spans="1:7" x14ac:dyDescent="0.25">
      <c r="A835" s="2"/>
      <c r="B835" s="2"/>
      <c r="C835" s="3"/>
      <c r="D835" s="2"/>
      <c r="E835" s="2"/>
      <c r="F835" s="2"/>
      <c r="G835" s="9"/>
    </row>
    <row r="836" spans="1:7" x14ac:dyDescent="0.25">
      <c r="A836" s="2"/>
      <c r="B836" s="2"/>
      <c r="C836" s="3"/>
      <c r="D836" s="2"/>
      <c r="E836" s="2"/>
      <c r="F836" s="2"/>
      <c r="G836" s="9"/>
    </row>
    <row r="837" spans="1:7" x14ac:dyDescent="0.25">
      <c r="A837" s="2"/>
      <c r="B837" s="2"/>
      <c r="C837" s="3"/>
      <c r="D837" s="2"/>
      <c r="E837" s="2"/>
      <c r="F837" s="2"/>
      <c r="G837" s="9"/>
    </row>
    <row r="838" spans="1:7" x14ac:dyDescent="0.25">
      <c r="A838" s="2"/>
      <c r="B838" s="2"/>
      <c r="C838" s="3"/>
      <c r="D838" s="2"/>
      <c r="E838" s="2"/>
      <c r="F838" s="2"/>
      <c r="G838" s="9"/>
    </row>
    <row r="839" spans="1:7" x14ac:dyDescent="0.25">
      <c r="A839" s="2"/>
      <c r="B839" s="2"/>
      <c r="C839" s="3"/>
      <c r="D839" s="2"/>
      <c r="E839" s="2"/>
      <c r="F839" s="2"/>
      <c r="G839" s="9"/>
    </row>
    <row r="840" spans="1:7" x14ac:dyDescent="0.25">
      <c r="A840" s="2"/>
      <c r="B840" s="2"/>
      <c r="C840" s="3"/>
      <c r="D840" s="2"/>
      <c r="E840" s="2"/>
      <c r="F840" s="2"/>
      <c r="G840" s="9"/>
    </row>
    <row r="841" spans="1:7" x14ac:dyDescent="0.25">
      <c r="A841" s="2"/>
      <c r="B841" s="2"/>
      <c r="C841" s="3"/>
      <c r="D841" s="2"/>
      <c r="E841" s="2"/>
      <c r="F841" s="2"/>
      <c r="G841" s="9"/>
    </row>
    <row r="842" spans="1:7" x14ac:dyDescent="0.25">
      <c r="A842" s="2"/>
      <c r="B842" s="2"/>
      <c r="C842" s="3"/>
      <c r="D842" s="2"/>
      <c r="E842" s="2"/>
      <c r="F842" s="2"/>
      <c r="G842" s="9"/>
    </row>
    <row r="843" spans="1:7" x14ac:dyDescent="0.25">
      <c r="A843" s="2"/>
      <c r="B843" s="2"/>
      <c r="C843" s="3"/>
      <c r="D843" s="2"/>
      <c r="E843" s="2"/>
      <c r="F843" s="2"/>
      <c r="G843" s="9"/>
    </row>
    <row r="844" spans="1:7" x14ac:dyDescent="0.25">
      <c r="A844" s="2"/>
      <c r="B844" s="2"/>
      <c r="C844" s="3"/>
      <c r="D844" s="2"/>
      <c r="E844" s="2"/>
      <c r="F844" s="2"/>
      <c r="G844" s="9"/>
    </row>
    <row r="845" spans="1:7" x14ac:dyDescent="0.25">
      <c r="A845" s="2"/>
      <c r="B845" s="2"/>
      <c r="C845" s="3"/>
      <c r="D845" s="2"/>
      <c r="E845" s="2"/>
      <c r="F845" s="2"/>
      <c r="G845" s="9"/>
    </row>
    <row r="846" spans="1:7" x14ac:dyDescent="0.25">
      <c r="A846" s="2"/>
      <c r="B846" s="2"/>
      <c r="C846" s="3"/>
      <c r="D846" s="2"/>
      <c r="E846" s="2"/>
      <c r="F846" s="2"/>
      <c r="G846" s="9"/>
    </row>
    <row r="847" spans="1:7" x14ac:dyDescent="0.25">
      <c r="A847" s="2"/>
      <c r="B847" s="2"/>
      <c r="C847" s="3"/>
      <c r="D847" s="2"/>
      <c r="E847" s="2"/>
      <c r="F847" s="2"/>
      <c r="G847" s="9"/>
    </row>
    <row r="848" spans="1:7" x14ac:dyDescent="0.25">
      <c r="A848" s="2"/>
      <c r="B848" s="2"/>
      <c r="C848" s="3"/>
      <c r="D848" s="2"/>
      <c r="E848" s="2"/>
      <c r="F848" s="2"/>
      <c r="G848" s="9"/>
    </row>
    <row r="849" spans="1:7" x14ac:dyDescent="0.25">
      <c r="A849" s="2"/>
      <c r="B849" s="2"/>
      <c r="C849" s="3"/>
      <c r="D849" s="2"/>
      <c r="E849" s="2"/>
      <c r="F849" s="2"/>
      <c r="G849" s="9"/>
    </row>
    <row r="850" spans="1:7" x14ac:dyDescent="0.25">
      <c r="A850" s="2"/>
      <c r="B850" s="2"/>
      <c r="C850" s="3"/>
      <c r="D850" s="2"/>
      <c r="E850" s="2"/>
      <c r="F850" s="2"/>
      <c r="G850" s="9"/>
    </row>
    <row r="851" spans="1:7" x14ac:dyDescent="0.25">
      <c r="A851" s="2"/>
      <c r="B851" s="2"/>
      <c r="C851" s="3"/>
      <c r="D851" s="2"/>
      <c r="E851" s="2"/>
      <c r="F851" s="2"/>
      <c r="G851" s="9"/>
    </row>
    <row r="852" spans="1:7" x14ac:dyDescent="0.25">
      <c r="A852" s="2"/>
      <c r="B852" s="2"/>
      <c r="C852" s="3"/>
      <c r="D852" s="2"/>
      <c r="E852" s="145"/>
      <c r="F852" s="2"/>
      <c r="G852" s="9"/>
    </row>
    <row r="853" spans="1:7" x14ac:dyDescent="0.25">
      <c r="A853" s="2"/>
      <c r="B853" s="2"/>
      <c r="C853" s="3"/>
      <c r="D853" s="2"/>
      <c r="E853" s="146"/>
      <c r="F853" s="2"/>
      <c r="G853" s="9"/>
    </row>
    <row r="854" spans="1:7" x14ac:dyDescent="0.25">
      <c r="A854" s="2"/>
      <c r="B854" s="2"/>
      <c r="C854" s="3"/>
      <c r="D854" s="2"/>
      <c r="E854" s="146"/>
      <c r="F854" s="2"/>
      <c r="G854" s="9"/>
    </row>
    <row r="855" spans="1:7" x14ac:dyDescent="0.25">
      <c r="A855" s="2"/>
      <c r="B855" s="2"/>
      <c r="C855" s="3"/>
      <c r="D855" s="2"/>
      <c r="E855" s="146"/>
      <c r="F855" s="2"/>
      <c r="G855" s="9"/>
    </row>
    <row r="856" spans="1:7" x14ac:dyDescent="0.25">
      <c r="A856" s="2"/>
      <c r="B856" s="2"/>
      <c r="C856" s="3"/>
      <c r="D856" s="2"/>
      <c r="E856" s="146"/>
      <c r="F856" s="2"/>
      <c r="G856" s="9"/>
    </row>
    <row r="857" spans="1:7" x14ac:dyDescent="0.25">
      <c r="A857" s="2"/>
      <c r="B857" s="2"/>
      <c r="C857" s="3"/>
      <c r="D857" s="2"/>
      <c r="E857" s="146"/>
      <c r="F857" s="2"/>
      <c r="G857" s="9"/>
    </row>
    <row r="858" spans="1:7" x14ac:dyDescent="0.25">
      <c r="A858" s="2"/>
      <c r="B858" s="2"/>
      <c r="C858" s="3"/>
      <c r="D858" s="2"/>
      <c r="E858" s="146"/>
      <c r="F858" s="2"/>
      <c r="G858" s="9"/>
    </row>
    <row r="859" spans="1:7" x14ac:dyDescent="0.25">
      <c r="A859" s="2"/>
      <c r="B859" s="2"/>
      <c r="C859" s="3"/>
      <c r="D859" s="2"/>
      <c r="E859" s="146"/>
      <c r="F859" s="2"/>
      <c r="G859" s="9"/>
    </row>
    <row r="860" spans="1:7" x14ac:dyDescent="0.25">
      <c r="A860" s="2"/>
      <c r="B860" s="2"/>
      <c r="C860" s="3"/>
      <c r="D860" s="2"/>
      <c r="E860" s="147"/>
      <c r="F860" s="2"/>
      <c r="G860" s="9"/>
    </row>
    <row r="861" spans="1:7" x14ac:dyDescent="0.25">
      <c r="A861" s="2"/>
      <c r="B861" s="2"/>
      <c r="C861" s="3"/>
      <c r="D861" s="2"/>
      <c r="E861" s="2"/>
      <c r="F861" s="2"/>
      <c r="G861" s="9"/>
    </row>
    <row r="862" spans="1:7" x14ac:dyDescent="0.25">
      <c r="A862" s="2"/>
      <c r="B862" s="2"/>
      <c r="C862" s="3"/>
      <c r="D862" s="2"/>
      <c r="E862" s="2"/>
      <c r="F862" s="2"/>
      <c r="G862" s="9"/>
    </row>
    <row r="863" spans="1:7" x14ac:dyDescent="0.25">
      <c r="A863" s="2"/>
      <c r="B863" s="2"/>
      <c r="C863" s="3"/>
      <c r="D863" s="2"/>
      <c r="E863" s="2"/>
      <c r="F863" s="2"/>
      <c r="G863" s="9"/>
    </row>
    <row r="864" spans="1:7" x14ac:dyDescent="0.25">
      <c r="A864" s="2"/>
      <c r="B864" s="2"/>
      <c r="C864" s="3"/>
      <c r="D864" s="2"/>
      <c r="E864" s="2"/>
      <c r="F864" s="2"/>
      <c r="G864" s="9"/>
    </row>
    <row r="865" spans="1:7" x14ac:dyDescent="0.25">
      <c r="A865" s="2"/>
      <c r="B865" s="2"/>
      <c r="C865" s="3"/>
      <c r="D865" s="2"/>
      <c r="E865" s="2"/>
      <c r="F865" s="2"/>
      <c r="G865" s="9"/>
    </row>
    <row r="866" spans="1:7" x14ac:dyDescent="0.25">
      <c r="A866" s="2"/>
      <c r="B866" s="2"/>
      <c r="C866" s="3"/>
      <c r="D866" s="2"/>
      <c r="E866" s="2"/>
      <c r="F866" s="2"/>
      <c r="G866" s="9"/>
    </row>
    <row r="867" spans="1:7" x14ac:dyDescent="0.25">
      <c r="A867" s="2"/>
      <c r="B867" s="2"/>
      <c r="C867" s="3"/>
      <c r="D867" s="2"/>
      <c r="E867" s="2"/>
      <c r="F867" s="2"/>
      <c r="G867" s="9"/>
    </row>
    <row r="868" spans="1:7" x14ac:dyDescent="0.25">
      <c r="A868" s="2"/>
      <c r="B868" s="2"/>
      <c r="C868" s="3"/>
      <c r="D868" s="2"/>
      <c r="E868" s="2"/>
      <c r="F868" s="2"/>
      <c r="G868" s="9"/>
    </row>
    <row r="869" spans="1:7" x14ac:dyDescent="0.25">
      <c r="A869" s="2"/>
      <c r="B869" s="2"/>
      <c r="C869" s="3"/>
      <c r="D869" s="2"/>
      <c r="E869" s="2"/>
      <c r="F869" s="2"/>
      <c r="G869" s="9"/>
    </row>
    <row r="870" spans="1:7" x14ac:dyDescent="0.25">
      <c r="A870" s="2"/>
      <c r="B870" s="2"/>
      <c r="C870" s="3"/>
      <c r="D870" s="2"/>
      <c r="E870" s="2"/>
      <c r="F870" s="2"/>
      <c r="G870" s="9"/>
    </row>
    <row r="871" spans="1:7" x14ac:dyDescent="0.25">
      <c r="A871" s="2"/>
      <c r="B871" s="2"/>
      <c r="C871" s="3"/>
      <c r="D871" s="2"/>
      <c r="E871" s="2"/>
      <c r="F871" s="2"/>
      <c r="G871" s="9"/>
    </row>
    <row r="872" spans="1:7" x14ac:dyDescent="0.25">
      <c r="A872" s="2"/>
      <c r="B872" s="2"/>
      <c r="C872" s="3"/>
      <c r="D872" s="2"/>
      <c r="E872" s="2"/>
      <c r="F872" s="2"/>
      <c r="G872" s="9"/>
    </row>
    <row r="873" spans="1:7" x14ac:dyDescent="0.25">
      <c r="A873" s="2"/>
      <c r="B873" s="2"/>
      <c r="C873" s="3"/>
      <c r="D873" s="2"/>
      <c r="E873" s="2"/>
      <c r="F873" s="2"/>
      <c r="G873" s="9"/>
    </row>
    <row r="874" spans="1:7" x14ac:dyDescent="0.25">
      <c r="A874" s="2"/>
      <c r="B874" s="2"/>
      <c r="C874" s="3"/>
      <c r="D874" s="2"/>
      <c r="E874" s="2"/>
      <c r="F874" s="2"/>
      <c r="G874" s="9"/>
    </row>
    <row r="875" spans="1:7" x14ac:dyDescent="0.25">
      <c r="A875" s="2"/>
      <c r="B875" s="2"/>
      <c r="C875" s="3"/>
      <c r="D875" s="2"/>
      <c r="E875" s="2"/>
      <c r="F875" s="2"/>
      <c r="G875" s="9"/>
    </row>
    <row r="876" spans="1:7" x14ac:dyDescent="0.25">
      <c r="A876" s="2"/>
      <c r="B876" s="2"/>
      <c r="C876" s="3"/>
      <c r="D876" s="2"/>
      <c r="E876" s="2"/>
      <c r="F876" s="2"/>
      <c r="G876" s="9"/>
    </row>
    <row r="877" spans="1:7" x14ac:dyDescent="0.25">
      <c r="A877" s="2"/>
      <c r="B877" s="2"/>
      <c r="C877" s="3"/>
      <c r="D877" s="2"/>
      <c r="E877" s="2"/>
      <c r="F877" s="2"/>
      <c r="G877" s="9"/>
    </row>
    <row r="878" spans="1:7" x14ac:dyDescent="0.25">
      <c r="A878" s="2"/>
      <c r="B878" s="2"/>
      <c r="C878" s="3"/>
      <c r="D878" s="2"/>
      <c r="E878" s="2"/>
      <c r="F878" s="2"/>
      <c r="G878" s="9"/>
    </row>
    <row r="879" spans="1:7" x14ac:dyDescent="0.25">
      <c r="A879" s="2"/>
      <c r="B879" s="2"/>
      <c r="C879" s="3"/>
      <c r="D879" s="2"/>
      <c r="E879" s="2"/>
      <c r="F879" s="2"/>
      <c r="G879" s="9"/>
    </row>
    <row r="880" spans="1:7" x14ac:dyDescent="0.25">
      <c r="A880" s="2"/>
      <c r="B880" s="2"/>
      <c r="C880" s="3"/>
      <c r="D880" s="2"/>
      <c r="E880" s="2"/>
      <c r="F880" s="2"/>
      <c r="G880" s="9"/>
    </row>
    <row r="881" spans="1:7" x14ac:dyDescent="0.25">
      <c r="A881" s="2"/>
      <c r="B881" s="2"/>
      <c r="C881" s="3"/>
      <c r="D881" s="2"/>
      <c r="E881" s="2"/>
      <c r="F881" s="2"/>
      <c r="G881" s="9"/>
    </row>
    <row r="882" spans="1:7" x14ac:dyDescent="0.25">
      <c r="A882" s="2"/>
      <c r="B882" s="2"/>
      <c r="C882" s="3"/>
      <c r="D882" s="2"/>
      <c r="E882" s="2"/>
      <c r="F882" s="2"/>
      <c r="G882" s="9"/>
    </row>
    <row r="883" spans="1:7" x14ac:dyDescent="0.25">
      <c r="A883" s="2"/>
      <c r="B883" s="2"/>
      <c r="C883" s="3"/>
      <c r="D883" s="2"/>
      <c r="E883" s="2"/>
      <c r="F883" s="2"/>
      <c r="G883" s="9"/>
    </row>
    <row r="884" spans="1:7" x14ac:dyDescent="0.25">
      <c r="A884" s="2"/>
      <c r="B884" s="2"/>
      <c r="C884" s="3"/>
      <c r="D884" s="2"/>
      <c r="E884" s="2"/>
      <c r="F884" s="2"/>
      <c r="G884" s="9"/>
    </row>
    <row r="885" spans="1:7" x14ac:dyDescent="0.25">
      <c r="A885" s="2"/>
      <c r="B885" s="2"/>
      <c r="C885" s="3"/>
      <c r="D885" s="2"/>
      <c r="E885" s="2"/>
      <c r="F885" s="2"/>
      <c r="G885" s="9"/>
    </row>
    <row r="886" spans="1:7" x14ac:dyDescent="0.25">
      <c r="A886" s="2"/>
      <c r="B886" s="2"/>
      <c r="C886" s="3"/>
      <c r="D886" s="2"/>
      <c r="E886" s="2"/>
      <c r="F886" s="2"/>
      <c r="G886" s="9"/>
    </row>
    <row r="887" spans="1:7" x14ac:dyDescent="0.25">
      <c r="A887" s="2"/>
      <c r="B887" s="2"/>
      <c r="C887" s="3"/>
      <c r="D887" s="2"/>
      <c r="E887" s="2"/>
      <c r="F887" s="2"/>
      <c r="G887" s="9"/>
    </row>
    <row r="888" spans="1:7" x14ac:dyDescent="0.25">
      <c r="A888" s="2"/>
      <c r="B888" s="2"/>
      <c r="C888" s="3"/>
      <c r="D888" s="2"/>
      <c r="E888" s="2"/>
      <c r="F888" s="2"/>
      <c r="G888" s="9"/>
    </row>
    <row r="889" spans="1:7" x14ac:dyDescent="0.25">
      <c r="A889" s="2"/>
      <c r="B889" s="2"/>
      <c r="C889" s="3"/>
      <c r="D889" s="2"/>
      <c r="E889" s="2"/>
      <c r="F889" s="2"/>
      <c r="G889" s="9"/>
    </row>
    <row r="890" spans="1:7" x14ac:dyDescent="0.25">
      <c r="A890" s="2"/>
      <c r="B890" s="2"/>
      <c r="C890" s="3"/>
      <c r="D890" s="2"/>
      <c r="E890" s="2"/>
      <c r="F890" s="2"/>
      <c r="G890" s="9"/>
    </row>
    <row r="891" spans="1:7" x14ac:dyDescent="0.25">
      <c r="A891" s="2"/>
      <c r="B891" s="2"/>
      <c r="C891" s="3"/>
      <c r="D891" s="2"/>
      <c r="E891" s="2"/>
      <c r="F891" s="2"/>
      <c r="G891" s="9"/>
    </row>
    <row r="892" spans="1:7" x14ac:dyDescent="0.25">
      <c r="A892" s="2"/>
      <c r="B892" s="2"/>
      <c r="C892" s="3"/>
      <c r="D892" s="2"/>
      <c r="E892" s="2"/>
      <c r="F892" s="2"/>
      <c r="G892" s="9"/>
    </row>
    <row r="893" spans="1:7" x14ac:dyDescent="0.25">
      <c r="A893" s="2"/>
      <c r="B893" s="2"/>
      <c r="C893" s="3"/>
      <c r="D893" s="2"/>
      <c r="E893" s="2"/>
      <c r="F893" s="2"/>
      <c r="G893" s="9"/>
    </row>
    <row r="894" spans="1:7" x14ac:dyDescent="0.25">
      <c r="A894" s="2"/>
      <c r="B894" s="2"/>
      <c r="C894" s="3"/>
      <c r="D894" s="2"/>
      <c r="E894" s="2"/>
      <c r="F894" s="2"/>
      <c r="G894" s="9"/>
    </row>
    <row r="895" spans="1:7" x14ac:dyDescent="0.25">
      <c r="A895" s="2"/>
      <c r="B895" s="2"/>
      <c r="C895" s="3"/>
      <c r="D895" s="2"/>
      <c r="E895" s="2"/>
      <c r="F895" s="2"/>
      <c r="G895" s="9"/>
    </row>
    <row r="896" spans="1:7" x14ac:dyDescent="0.25">
      <c r="A896" s="2"/>
      <c r="B896" s="2"/>
      <c r="C896" s="3"/>
      <c r="D896" s="2"/>
      <c r="E896" s="2"/>
      <c r="F896" s="2"/>
      <c r="G896" s="9"/>
    </row>
    <row r="897" spans="1:7" x14ac:dyDescent="0.25">
      <c r="A897" s="2"/>
      <c r="B897" s="2"/>
      <c r="C897" s="3"/>
      <c r="D897" s="2"/>
      <c r="E897" s="2"/>
      <c r="F897" s="2"/>
      <c r="G897" s="9"/>
    </row>
    <row r="898" spans="1:7" x14ac:dyDescent="0.25">
      <c r="A898" s="2"/>
      <c r="B898" s="2"/>
      <c r="C898" s="3"/>
      <c r="D898" s="2"/>
      <c r="E898" s="2"/>
      <c r="F898" s="2"/>
      <c r="G898" s="9"/>
    </row>
    <row r="899" spans="1:7" x14ac:dyDescent="0.25">
      <c r="A899" s="2"/>
      <c r="B899" s="2"/>
      <c r="C899" s="3"/>
      <c r="D899" s="2"/>
      <c r="E899" s="2"/>
      <c r="F899" s="2"/>
      <c r="G899" s="9"/>
    </row>
    <row r="900" spans="1:7" x14ac:dyDescent="0.25">
      <c r="A900" s="2"/>
      <c r="B900" s="2"/>
      <c r="C900" s="3"/>
      <c r="D900" s="2"/>
      <c r="E900" s="2"/>
      <c r="F900" s="2"/>
      <c r="G900" s="9"/>
    </row>
    <row r="901" spans="1:7" x14ac:dyDescent="0.25">
      <c r="A901" s="2"/>
      <c r="B901" s="2"/>
      <c r="C901" s="3"/>
      <c r="D901" s="2"/>
      <c r="E901" s="2"/>
      <c r="F901" s="2"/>
      <c r="G901" s="9"/>
    </row>
    <row r="902" spans="1:7" x14ac:dyDescent="0.25">
      <c r="A902" s="2"/>
      <c r="B902" s="2"/>
      <c r="C902" s="3"/>
      <c r="D902" s="2"/>
      <c r="E902" s="2"/>
      <c r="F902" s="2"/>
      <c r="G902" s="9"/>
    </row>
    <row r="903" spans="1:7" x14ac:dyDescent="0.25">
      <c r="A903" s="2"/>
      <c r="B903" s="2"/>
      <c r="C903" s="3"/>
      <c r="D903" s="2"/>
      <c r="E903" s="2"/>
      <c r="F903" s="2"/>
      <c r="G903" s="9"/>
    </row>
    <row r="904" spans="1:7" x14ac:dyDescent="0.25">
      <c r="A904" s="2"/>
      <c r="B904" s="2"/>
      <c r="C904" s="3"/>
      <c r="D904" s="2"/>
      <c r="E904" s="2"/>
      <c r="F904" s="2"/>
      <c r="G904" s="9"/>
    </row>
    <row r="905" spans="1:7" x14ac:dyDescent="0.25">
      <c r="A905" s="2"/>
      <c r="B905" s="2"/>
      <c r="C905" s="3"/>
      <c r="D905" s="2"/>
      <c r="E905" s="2"/>
      <c r="F905" s="2"/>
      <c r="G905" s="9"/>
    </row>
    <row r="906" spans="1:7" x14ac:dyDescent="0.25">
      <c r="A906" s="2"/>
      <c r="B906" s="2"/>
      <c r="C906" s="3"/>
      <c r="D906" s="2"/>
      <c r="E906" s="2"/>
      <c r="F906" s="2"/>
      <c r="G906" s="9"/>
    </row>
    <row r="907" spans="1:7" x14ac:dyDescent="0.25">
      <c r="A907" s="2"/>
      <c r="B907" s="2"/>
      <c r="C907" s="3"/>
      <c r="D907" s="2"/>
      <c r="E907" s="2"/>
      <c r="F907" s="2"/>
      <c r="G907" s="9"/>
    </row>
    <row r="908" spans="1:7" x14ac:dyDescent="0.25">
      <c r="A908" s="2"/>
      <c r="B908" s="2"/>
      <c r="C908" s="3"/>
      <c r="D908" s="2"/>
      <c r="E908" s="2"/>
      <c r="F908" s="2"/>
      <c r="G908" s="9"/>
    </row>
    <row r="909" spans="1:7" x14ac:dyDescent="0.25">
      <c r="A909" s="2"/>
      <c r="B909" s="2"/>
      <c r="C909" s="3"/>
      <c r="D909" s="2"/>
      <c r="E909" s="2"/>
      <c r="F909" s="2"/>
      <c r="G909" s="9"/>
    </row>
    <row r="910" spans="1:7" x14ac:dyDescent="0.25">
      <c r="A910" s="2"/>
      <c r="B910" s="2"/>
      <c r="C910" s="3"/>
      <c r="D910" s="2"/>
      <c r="E910" s="2"/>
      <c r="F910" s="2"/>
      <c r="G910" s="9"/>
    </row>
    <row r="911" spans="1:7" x14ac:dyDescent="0.25">
      <c r="A911" s="2"/>
      <c r="B911" s="2"/>
      <c r="C911" s="3"/>
      <c r="D911" s="2"/>
      <c r="E911" s="2"/>
      <c r="F911" s="2"/>
      <c r="G911" s="9"/>
    </row>
    <row r="912" spans="1:7" x14ac:dyDescent="0.25">
      <c r="A912" s="2"/>
      <c r="B912" s="2"/>
      <c r="C912" s="3"/>
      <c r="D912" s="2"/>
      <c r="E912" s="2"/>
      <c r="F912" s="2"/>
      <c r="G912" s="9"/>
    </row>
    <row r="913" spans="1:7" x14ac:dyDescent="0.25">
      <c r="A913" s="2"/>
      <c r="B913" s="2"/>
      <c r="C913" s="3"/>
      <c r="D913" s="2"/>
      <c r="E913" s="2"/>
      <c r="F913" s="2"/>
      <c r="G913" s="9"/>
    </row>
    <row r="914" spans="1:7" x14ac:dyDescent="0.25">
      <c r="A914" s="2"/>
      <c r="B914" s="2"/>
      <c r="C914" s="3"/>
      <c r="D914" s="2"/>
      <c r="E914" s="2"/>
      <c r="F914" s="2"/>
      <c r="G914" s="9"/>
    </row>
    <row r="915" spans="1:7" x14ac:dyDescent="0.25">
      <c r="A915" s="2"/>
      <c r="B915" s="2"/>
      <c r="C915" s="3"/>
      <c r="D915" s="2"/>
      <c r="E915" s="2"/>
      <c r="F915" s="2"/>
      <c r="G915" s="9"/>
    </row>
    <row r="916" spans="1:7" x14ac:dyDescent="0.25">
      <c r="A916" s="2"/>
      <c r="B916" s="2"/>
      <c r="C916" s="3"/>
      <c r="D916" s="2"/>
      <c r="E916" s="2"/>
      <c r="F916" s="2"/>
      <c r="G916" s="9"/>
    </row>
    <row r="917" spans="1:7" x14ac:dyDescent="0.25">
      <c r="A917" s="2"/>
      <c r="B917" s="2"/>
      <c r="C917" s="3"/>
      <c r="D917" s="2"/>
      <c r="E917" s="2"/>
      <c r="F917" s="2"/>
      <c r="G917" s="9"/>
    </row>
    <row r="918" spans="1:7" x14ac:dyDescent="0.25">
      <c r="A918" s="2"/>
      <c r="B918" s="2"/>
      <c r="C918" s="3"/>
      <c r="D918" s="2"/>
      <c r="E918" s="2"/>
      <c r="F918" s="2"/>
      <c r="G918" s="9"/>
    </row>
    <row r="919" spans="1:7" x14ac:dyDescent="0.25">
      <c r="A919" s="2"/>
      <c r="B919" s="2"/>
      <c r="C919" s="3"/>
      <c r="D919" s="2"/>
      <c r="E919" s="2"/>
      <c r="F919" s="2"/>
      <c r="G919" s="9"/>
    </row>
    <row r="920" spans="1:7" x14ac:dyDescent="0.25">
      <c r="A920" s="2"/>
      <c r="B920" s="2"/>
      <c r="C920" s="3"/>
      <c r="D920" s="2"/>
      <c r="E920" s="2"/>
      <c r="F920" s="2"/>
      <c r="G920" s="9"/>
    </row>
    <row r="921" spans="1:7" x14ac:dyDescent="0.25">
      <c r="A921" s="2"/>
      <c r="B921" s="2"/>
      <c r="C921" s="3"/>
      <c r="D921" s="2"/>
      <c r="E921" s="2"/>
      <c r="F921" s="2"/>
      <c r="G921" s="9"/>
    </row>
    <row r="922" spans="1:7" x14ac:dyDescent="0.25">
      <c r="A922" s="2"/>
      <c r="B922" s="2"/>
      <c r="C922" s="3"/>
      <c r="D922" s="2"/>
      <c r="E922" s="2"/>
      <c r="F922" s="2"/>
      <c r="G922" s="9"/>
    </row>
    <row r="923" spans="1:7" x14ac:dyDescent="0.25">
      <c r="A923" s="2"/>
      <c r="B923" s="2"/>
      <c r="C923" s="3"/>
      <c r="D923" s="2"/>
      <c r="E923" s="2"/>
      <c r="F923" s="2"/>
      <c r="G923" s="9"/>
    </row>
    <row r="924" spans="1:7" x14ac:dyDescent="0.25">
      <c r="A924" s="2"/>
      <c r="B924" s="2"/>
      <c r="C924" s="3"/>
      <c r="D924" s="2"/>
      <c r="E924" s="2"/>
      <c r="F924" s="2"/>
      <c r="G924" s="9"/>
    </row>
    <row r="925" spans="1:7" x14ac:dyDescent="0.25">
      <c r="A925" s="2"/>
      <c r="B925" s="2"/>
      <c r="C925" s="3"/>
      <c r="D925" s="2"/>
      <c r="E925" s="2"/>
      <c r="F925" s="2"/>
      <c r="G925" s="9"/>
    </row>
    <row r="926" spans="1:7" x14ac:dyDescent="0.25">
      <c r="A926" s="2"/>
      <c r="B926" s="2"/>
      <c r="C926" s="3"/>
      <c r="D926" s="2"/>
      <c r="E926" s="2"/>
      <c r="F926" s="2"/>
      <c r="G926" s="9"/>
    </row>
    <row r="927" spans="1:7" x14ac:dyDescent="0.25">
      <c r="A927" s="2"/>
      <c r="B927" s="2"/>
      <c r="C927" s="3"/>
      <c r="D927" s="2"/>
      <c r="E927" s="2"/>
      <c r="F927" s="2"/>
      <c r="G927" s="9"/>
    </row>
    <row r="928" spans="1:7" x14ac:dyDescent="0.25">
      <c r="A928" s="2"/>
      <c r="B928" s="2"/>
      <c r="C928" s="3"/>
      <c r="D928" s="2"/>
      <c r="E928" s="2"/>
      <c r="F928" s="2"/>
      <c r="G928" s="9"/>
    </row>
    <row r="929" spans="1:7" x14ac:dyDescent="0.25">
      <c r="A929" s="2"/>
      <c r="B929" s="2"/>
      <c r="C929" s="3"/>
      <c r="D929" s="2"/>
      <c r="E929" s="2"/>
      <c r="F929" s="2"/>
      <c r="G929" s="9"/>
    </row>
    <row r="930" spans="1:7" x14ac:dyDescent="0.25">
      <c r="A930" s="2"/>
      <c r="B930" s="2"/>
      <c r="C930" s="3"/>
      <c r="D930" s="2"/>
      <c r="E930" s="2"/>
      <c r="F930" s="2"/>
      <c r="G930" s="9"/>
    </row>
    <row r="931" spans="1:7" x14ac:dyDescent="0.25">
      <c r="A931" s="2"/>
      <c r="B931" s="2"/>
      <c r="C931" s="3"/>
      <c r="D931" s="2"/>
      <c r="E931" s="2"/>
      <c r="F931" s="2"/>
      <c r="G931" s="9"/>
    </row>
    <row r="932" spans="1:7" x14ac:dyDescent="0.25">
      <c r="A932" s="2"/>
      <c r="B932" s="2"/>
      <c r="C932" s="3"/>
      <c r="D932" s="2"/>
      <c r="E932" s="2"/>
      <c r="F932" s="2"/>
      <c r="G932" s="9"/>
    </row>
    <row r="933" spans="1:7" x14ac:dyDescent="0.25">
      <c r="A933" s="2"/>
      <c r="B933" s="2"/>
      <c r="C933" s="3"/>
      <c r="D933" s="2"/>
      <c r="E933" s="2"/>
      <c r="F933" s="2"/>
      <c r="G933" s="9"/>
    </row>
    <row r="934" spans="1:7" x14ac:dyDescent="0.25">
      <c r="A934" s="2"/>
      <c r="B934" s="2"/>
      <c r="C934" s="3"/>
      <c r="D934" s="2"/>
      <c r="E934" s="2"/>
      <c r="F934" s="2"/>
      <c r="G934" s="9"/>
    </row>
    <row r="935" spans="1:7" x14ac:dyDescent="0.25">
      <c r="A935" s="2"/>
      <c r="B935" s="2"/>
      <c r="C935" s="3"/>
      <c r="D935" s="2"/>
      <c r="E935" s="2"/>
      <c r="F935" s="2"/>
      <c r="G935" s="9"/>
    </row>
    <row r="936" spans="1:7" x14ac:dyDescent="0.25">
      <c r="A936" s="2"/>
      <c r="B936" s="2"/>
      <c r="C936" s="3"/>
      <c r="D936" s="2"/>
      <c r="E936" s="2"/>
      <c r="F936" s="2"/>
      <c r="G936" s="9"/>
    </row>
    <row r="937" spans="1:7" x14ac:dyDescent="0.25">
      <c r="A937" s="2"/>
      <c r="B937" s="2"/>
      <c r="C937" s="3"/>
      <c r="D937" s="2"/>
      <c r="E937" s="2"/>
      <c r="F937" s="2"/>
      <c r="G937" s="9"/>
    </row>
    <row r="938" spans="1:7" x14ac:dyDescent="0.25">
      <c r="A938" s="2"/>
      <c r="B938" s="2"/>
      <c r="C938" s="3"/>
      <c r="D938" s="2"/>
      <c r="E938" s="2"/>
      <c r="F938" s="2"/>
      <c r="G938" s="9"/>
    </row>
    <row r="939" spans="1:7" x14ac:dyDescent="0.25">
      <c r="A939" s="2"/>
      <c r="B939" s="2"/>
      <c r="C939" s="3"/>
      <c r="D939" s="2"/>
      <c r="E939" s="2"/>
      <c r="F939" s="2"/>
      <c r="G939" s="9"/>
    </row>
    <row r="940" spans="1:7" x14ac:dyDescent="0.25">
      <c r="A940" s="2"/>
      <c r="B940" s="2"/>
      <c r="C940" s="3"/>
      <c r="D940" s="2"/>
      <c r="E940" s="2"/>
      <c r="F940" s="2"/>
      <c r="G940" s="9"/>
    </row>
    <row r="941" spans="1:7" x14ac:dyDescent="0.25">
      <c r="A941" s="2"/>
      <c r="B941" s="2"/>
      <c r="C941" s="3"/>
      <c r="D941" s="2"/>
      <c r="E941" s="2"/>
      <c r="F941" s="2"/>
      <c r="G941" s="9"/>
    </row>
    <row r="942" spans="1:7" x14ac:dyDescent="0.25">
      <c r="A942" s="2"/>
      <c r="B942" s="2"/>
      <c r="C942" s="3"/>
      <c r="D942" s="2"/>
      <c r="E942" s="2"/>
      <c r="F942" s="2"/>
      <c r="G942" s="9"/>
    </row>
    <row r="943" spans="1:7" x14ac:dyDescent="0.25">
      <c r="A943" s="2"/>
      <c r="B943" s="2"/>
      <c r="C943" s="3"/>
      <c r="D943" s="2"/>
      <c r="E943" s="2"/>
      <c r="F943" s="2"/>
      <c r="G943" s="9"/>
    </row>
    <row r="944" spans="1:7" x14ac:dyDescent="0.25">
      <c r="A944" s="2"/>
      <c r="B944" s="2"/>
      <c r="C944" s="3"/>
      <c r="D944" s="2"/>
      <c r="E944" s="2"/>
      <c r="F944" s="2"/>
      <c r="G944" s="9"/>
    </row>
    <row r="945" spans="1:7" x14ac:dyDescent="0.25">
      <c r="A945" s="2"/>
      <c r="B945" s="2"/>
      <c r="C945" s="3"/>
      <c r="D945" s="2"/>
      <c r="E945" s="2"/>
      <c r="F945" s="2"/>
      <c r="G945" s="9"/>
    </row>
    <row r="946" spans="1:7" x14ac:dyDescent="0.25">
      <c r="A946" s="2"/>
      <c r="B946" s="2"/>
      <c r="C946" s="3"/>
      <c r="D946" s="2"/>
      <c r="E946" s="2"/>
      <c r="F946" s="2"/>
      <c r="G946" s="9"/>
    </row>
    <row r="947" spans="1:7" x14ac:dyDescent="0.25">
      <c r="A947" s="2"/>
      <c r="B947" s="2"/>
      <c r="C947" s="3"/>
      <c r="D947" s="2"/>
      <c r="E947" s="2"/>
      <c r="F947" s="2"/>
      <c r="G947" s="9"/>
    </row>
    <row r="948" spans="1:7" x14ac:dyDescent="0.25">
      <c r="A948" s="2"/>
      <c r="B948" s="2"/>
      <c r="C948" s="3"/>
      <c r="D948" s="2"/>
      <c r="E948" s="2"/>
      <c r="F948" s="2"/>
      <c r="G948" s="9"/>
    </row>
    <row r="949" spans="1:7" x14ac:dyDescent="0.25">
      <c r="A949" s="2"/>
      <c r="B949" s="2"/>
      <c r="C949" s="3"/>
      <c r="D949" s="2"/>
      <c r="E949" s="2"/>
      <c r="F949" s="2"/>
      <c r="G949" s="9"/>
    </row>
    <row r="950" spans="1:7" x14ac:dyDescent="0.25">
      <c r="A950" s="2"/>
      <c r="B950" s="2"/>
      <c r="C950" s="3"/>
      <c r="D950" s="2"/>
      <c r="E950" s="2"/>
      <c r="F950" s="2"/>
      <c r="G950" s="9"/>
    </row>
    <row r="951" spans="1:7" x14ac:dyDescent="0.25">
      <c r="A951" s="2"/>
      <c r="B951" s="2"/>
      <c r="C951" s="3"/>
      <c r="D951" s="2"/>
      <c r="E951" s="2"/>
      <c r="F951" s="2"/>
      <c r="G951" s="9"/>
    </row>
    <row r="952" spans="1:7" x14ac:dyDescent="0.25">
      <c r="A952" s="2"/>
      <c r="B952" s="2"/>
      <c r="C952" s="3"/>
      <c r="D952" s="2"/>
      <c r="E952" s="2"/>
      <c r="F952" s="2"/>
      <c r="G952" s="9"/>
    </row>
    <row r="953" spans="1:7" x14ac:dyDescent="0.25">
      <c r="A953" s="2"/>
      <c r="B953" s="2"/>
      <c r="C953" s="3"/>
      <c r="D953" s="2"/>
      <c r="E953" s="2"/>
      <c r="F953" s="2"/>
      <c r="G953" s="9"/>
    </row>
    <row r="954" spans="1:7" x14ac:dyDescent="0.25">
      <c r="A954" s="2"/>
      <c r="B954" s="2"/>
      <c r="C954" s="3"/>
      <c r="D954" s="2"/>
      <c r="E954" s="2"/>
      <c r="F954" s="2"/>
      <c r="G954" s="9"/>
    </row>
    <row r="955" spans="1:7" x14ac:dyDescent="0.25">
      <c r="A955" s="2"/>
      <c r="B955" s="2"/>
      <c r="C955" s="3"/>
      <c r="D955" s="2"/>
      <c r="E955" s="2"/>
      <c r="F955" s="2"/>
      <c r="G955" s="9"/>
    </row>
    <row r="956" spans="1:7" x14ac:dyDescent="0.25">
      <c r="A956" s="2"/>
      <c r="B956" s="2"/>
      <c r="C956" s="3"/>
      <c r="D956" s="2"/>
      <c r="E956" s="2"/>
      <c r="F956" s="2"/>
      <c r="G956" s="9"/>
    </row>
    <row r="957" spans="1:7" x14ac:dyDescent="0.25">
      <c r="A957" s="2"/>
      <c r="B957" s="2"/>
      <c r="C957" s="3"/>
      <c r="D957" s="2"/>
      <c r="E957" s="2"/>
      <c r="F957" s="2"/>
      <c r="G957" s="9"/>
    </row>
    <row r="958" spans="1:7" x14ac:dyDescent="0.25">
      <c r="A958" s="2"/>
      <c r="B958" s="2"/>
      <c r="C958" s="3"/>
      <c r="D958" s="2"/>
      <c r="E958" s="2"/>
      <c r="F958" s="2"/>
      <c r="G958" s="9"/>
    </row>
    <row r="959" spans="1:7" x14ac:dyDescent="0.25">
      <c r="A959" s="2"/>
      <c r="B959" s="2"/>
      <c r="C959" s="3"/>
      <c r="D959" s="2"/>
      <c r="E959" s="2"/>
      <c r="F959" s="2"/>
      <c r="G959" s="9"/>
    </row>
    <row r="960" spans="1:7" x14ac:dyDescent="0.25">
      <c r="A960" s="2"/>
      <c r="B960" s="2"/>
      <c r="C960" s="3"/>
      <c r="D960" s="2"/>
      <c r="E960" s="2"/>
      <c r="F960" s="2"/>
      <c r="G960" s="9"/>
    </row>
    <row r="961" spans="1:7" x14ac:dyDescent="0.25">
      <c r="A961" s="2"/>
      <c r="B961" s="2"/>
      <c r="C961" s="3"/>
      <c r="D961" s="2"/>
      <c r="E961" s="2"/>
      <c r="F961" s="2"/>
      <c r="G961" s="9"/>
    </row>
    <row r="962" spans="1:7" x14ac:dyDescent="0.25">
      <c r="A962" s="2"/>
      <c r="B962" s="2"/>
      <c r="C962" s="3"/>
      <c r="D962" s="2"/>
      <c r="E962" s="2"/>
      <c r="F962" s="2"/>
      <c r="G962" s="9"/>
    </row>
    <row r="963" spans="1:7" x14ac:dyDescent="0.25">
      <c r="A963" s="2"/>
      <c r="B963" s="2"/>
      <c r="C963" s="3"/>
      <c r="D963" s="2"/>
      <c r="E963" s="2"/>
      <c r="F963" s="2"/>
      <c r="G963" s="9"/>
    </row>
    <row r="964" spans="1:7" x14ac:dyDescent="0.25">
      <c r="A964" s="2"/>
      <c r="B964" s="2"/>
      <c r="C964" s="3"/>
      <c r="D964" s="2"/>
      <c r="E964" s="2"/>
      <c r="F964" s="2"/>
      <c r="G964" s="9"/>
    </row>
    <row r="965" spans="1:7" x14ac:dyDescent="0.25">
      <c r="A965" s="2"/>
      <c r="B965" s="2"/>
      <c r="C965" s="3"/>
      <c r="D965" s="2"/>
      <c r="E965" s="2"/>
      <c r="F965" s="2"/>
      <c r="G965" s="9"/>
    </row>
    <row r="966" spans="1:7" x14ac:dyDescent="0.25">
      <c r="A966" s="2"/>
      <c r="B966" s="2"/>
      <c r="C966" s="3"/>
      <c r="D966" s="2"/>
      <c r="E966" s="2"/>
      <c r="F966" s="2"/>
      <c r="G966" s="9"/>
    </row>
    <row r="967" spans="1:7" x14ac:dyDescent="0.25">
      <c r="A967" s="2"/>
      <c r="B967" s="2"/>
      <c r="C967" s="3"/>
      <c r="D967" s="2"/>
      <c r="E967" s="2"/>
      <c r="F967" s="2"/>
      <c r="G967" s="9"/>
    </row>
    <row r="968" spans="1:7" x14ac:dyDescent="0.25">
      <c r="A968" s="2"/>
      <c r="B968" s="2"/>
      <c r="C968" s="3"/>
      <c r="D968" s="2"/>
      <c r="E968" s="2"/>
      <c r="F968" s="2"/>
      <c r="G968" s="9"/>
    </row>
    <row r="969" spans="1:7" x14ac:dyDescent="0.25">
      <c r="A969" s="2"/>
      <c r="B969" s="2"/>
      <c r="C969" s="3"/>
      <c r="D969" s="2"/>
      <c r="E969" s="2"/>
      <c r="F969" s="2"/>
      <c r="G969" s="9"/>
    </row>
    <row r="970" spans="1:7" x14ac:dyDescent="0.25">
      <c r="A970" s="2"/>
      <c r="B970" s="2"/>
      <c r="C970" s="3"/>
      <c r="D970" s="2"/>
      <c r="E970" s="2"/>
      <c r="F970" s="2"/>
      <c r="G970" s="9"/>
    </row>
    <row r="971" spans="1:7" x14ac:dyDescent="0.25">
      <c r="A971" s="2"/>
      <c r="B971" s="2"/>
      <c r="C971" s="3"/>
      <c r="D971" s="2"/>
      <c r="E971" s="2"/>
      <c r="F971" s="2"/>
      <c r="G971" s="9"/>
    </row>
    <row r="972" spans="1:7" x14ac:dyDescent="0.25">
      <c r="A972" s="2"/>
      <c r="B972" s="2"/>
      <c r="C972" s="3"/>
      <c r="D972" s="2"/>
      <c r="E972" s="2"/>
      <c r="F972" s="2"/>
      <c r="G972" s="9"/>
    </row>
    <row r="973" spans="1:7" x14ac:dyDescent="0.25">
      <c r="A973" s="2"/>
      <c r="B973" s="2"/>
      <c r="C973" s="3"/>
      <c r="D973" s="2"/>
      <c r="E973" s="2"/>
      <c r="F973" s="2"/>
      <c r="G973" s="9"/>
    </row>
    <row r="974" spans="1:7" x14ac:dyDescent="0.25">
      <c r="A974" s="2"/>
      <c r="B974" s="2"/>
      <c r="C974" s="3"/>
      <c r="D974" s="2"/>
      <c r="E974" s="2"/>
      <c r="F974" s="2"/>
      <c r="G974" s="9"/>
    </row>
    <row r="975" spans="1:7" x14ac:dyDescent="0.25">
      <c r="A975" s="2"/>
      <c r="B975" s="2"/>
      <c r="C975" s="3"/>
      <c r="D975" s="2"/>
      <c r="E975" s="2"/>
      <c r="F975" s="2"/>
      <c r="G975" s="9"/>
    </row>
    <row r="976" spans="1:7" x14ac:dyDescent="0.25">
      <c r="A976" s="2"/>
      <c r="B976" s="2"/>
      <c r="C976" s="3"/>
      <c r="D976" s="2"/>
      <c r="E976" s="2"/>
      <c r="F976" s="2"/>
      <c r="G976" s="9"/>
    </row>
    <row r="977" spans="1:7" x14ac:dyDescent="0.25">
      <c r="A977" s="2"/>
      <c r="B977" s="2"/>
      <c r="C977" s="3"/>
      <c r="D977" s="2"/>
      <c r="E977" s="2"/>
      <c r="F977" s="2"/>
      <c r="G977" s="9"/>
    </row>
    <row r="978" spans="1:7" x14ac:dyDescent="0.25">
      <c r="A978" s="2"/>
      <c r="B978" s="2"/>
      <c r="C978" s="3"/>
      <c r="D978" s="2"/>
      <c r="E978" s="2"/>
      <c r="F978" s="2"/>
      <c r="G978" s="9"/>
    </row>
    <row r="979" spans="1:7" x14ac:dyDescent="0.25">
      <c r="A979" s="2"/>
      <c r="B979" s="2"/>
      <c r="C979" s="3"/>
      <c r="D979" s="2"/>
      <c r="E979" s="2"/>
      <c r="F979" s="2"/>
      <c r="G979" s="9"/>
    </row>
    <row r="980" spans="1:7" x14ac:dyDescent="0.25">
      <c r="A980" s="2"/>
      <c r="B980" s="2"/>
      <c r="C980" s="3"/>
      <c r="D980" s="2"/>
      <c r="E980" s="2"/>
      <c r="F980" s="2"/>
      <c r="G980" s="9"/>
    </row>
    <row r="981" spans="1:7" x14ac:dyDescent="0.25">
      <c r="A981" s="2"/>
      <c r="B981" s="2"/>
      <c r="C981" s="3"/>
      <c r="D981" s="2"/>
      <c r="E981" s="2"/>
      <c r="F981" s="2"/>
      <c r="G981" s="9"/>
    </row>
    <row r="982" spans="1:7" x14ac:dyDescent="0.25">
      <c r="A982" s="2"/>
      <c r="B982" s="2"/>
      <c r="C982" s="3"/>
      <c r="D982" s="2"/>
      <c r="E982" s="2"/>
      <c r="F982" s="2"/>
      <c r="G982" s="9"/>
    </row>
    <row r="983" spans="1:7" x14ac:dyDescent="0.25">
      <c r="A983" s="2"/>
      <c r="B983" s="2"/>
      <c r="C983" s="3"/>
      <c r="D983" s="2"/>
      <c r="E983" s="2"/>
      <c r="F983" s="2"/>
      <c r="G983" s="9"/>
    </row>
    <row r="984" spans="1:7" x14ac:dyDescent="0.25">
      <c r="A984" s="2"/>
      <c r="B984" s="2"/>
      <c r="C984" s="3"/>
      <c r="D984" s="2"/>
      <c r="E984" s="2"/>
      <c r="F984" s="2"/>
      <c r="G984" s="9"/>
    </row>
    <row r="985" spans="1:7" x14ac:dyDescent="0.25">
      <c r="A985" s="2"/>
      <c r="B985" s="2"/>
      <c r="C985" s="3"/>
      <c r="D985" s="2"/>
      <c r="E985" s="2"/>
      <c r="F985" s="2"/>
      <c r="G985" s="9"/>
    </row>
    <row r="986" spans="1:7" x14ac:dyDescent="0.25">
      <c r="A986" s="2"/>
      <c r="B986" s="2"/>
      <c r="C986" s="3"/>
      <c r="D986" s="2"/>
      <c r="E986" s="2"/>
      <c r="F986" s="2"/>
      <c r="G986" s="9"/>
    </row>
    <row r="987" spans="1:7" x14ac:dyDescent="0.25">
      <c r="A987" s="2"/>
      <c r="B987" s="2"/>
      <c r="C987" s="3"/>
      <c r="D987" s="2"/>
      <c r="E987" s="2"/>
      <c r="F987" s="2"/>
      <c r="G987" s="9"/>
    </row>
    <row r="988" spans="1:7" x14ac:dyDescent="0.25">
      <c r="A988" s="2"/>
      <c r="B988" s="2"/>
      <c r="C988" s="3"/>
      <c r="D988" s="2"/>
      <c r="E988" s="2"/>
      <c r="F988" s="2"/>
      <c r="G988" s="9"/>
    </row>
    <row r="989" spans="1:7" x14ac:dyDescent="0.25">
      <c r="A989" s="2"/>
      <c r="B989" s="2"/>
      <c r="C989" s="3"/>
      <c r="D989" s="2"/>
      <c r="E989" s="2"/>
      <c r="F989" s="2"/>
      <c r="G989" s="9"/>
    </row>
    <row r="990" spans="1:7" x14ac:dyDescent="0.25">
      <c r="A990" s="2"/>
      <c r="B990" s="2"/>
      <c r="C990" s="3"/>
      <c r="D990" s="2"/>
      <c r="E990" s="2"/>
      <c r="F990" s="2"/>
      <c r="G990" s="9"/>
    </row>
    <row r="991" spans="1:7" x14ac:dyDescent="0.25">
      <c r="A991" s="2"/>
      <c r="B991" s="2"/>
      <c r="C991" s="3"/>
      <c r="D991" s="2"/>
      <c r="E991" s="2"/>
      <c r="F991" s="2"/>
      <c r="G991" s="9"/>
    </row>
    <row r="992" spans="1:7" x14ac:dyDescent="0.25">
      <c r="A992" s="2"/>
      <c r="B992" s="2"/>
      <c r="C992" s="3"/>
      <c r="D992" s="2"/>
      <c r="E992" s="2"/>
      <c r="F992" s="2"/>
      <c r="G992" s="9"/>
    </row>
    <row r="993" spans="1:7" x14ac:dyDescent="0.25">
      <c r="A993" s="2"/>
      <c r="B993" s="2"/>
      <c r="C993" s="3"/>
      <c r="D993" s="2"/>
      <c r="E993" s="2"/>
      <c r="F993" s="2"/>
      <c r="G993" s="9"/>
    </row>
    <row r="994" spans="1:7" x14ac:dyDescent="0.25">
      <c r="A994" s="2"/>
      <c r="B994" s="2"/>
      <c r="C994" s="3"/>
      <c r="D994" s="2"/>
      <c r="E994" s="2"/>
      <c r="F994" s="2"/>
      <c r="G994" s="9"/>
    </row>
    <row r="995" spans="1:7" x14ac:dyDescent="0.25">
      <c r="A995" s="2"/>
      <c r="B995" s="2"/>
      <c r="C995" s="3"/>
      <c r="D995" s="2"/>
      <c r="E995" s="2"/>
      <c r="F995" s="2"/>
      <c r="G995" s="9"/>
    </row>
    <row r="996" spans="1:7" x14ac:dyDescent="0.25">
      <c r="A996" s="2"/>
      <c r="B996" s="2"/>
      <c r="C996" s="3"/>
      <c r="D996" s="2"/>
      <c r="E996" s="2"/>
      <c r="F996" s="2"/>
      <c r="G996" s="9"/>
    </row>
    <row r="997" spans="1:7" x14ac:dyDescent="0.25">
      <c r="A997" s="2"/>
      <c r="B997" s="2"/>
      <c r="C997" s="3"/>
      <c r="D997" s="2"/>
      <c r="E997" s="2"/>
      <c r="F997" s="2"/>
      <c r="G997" s="9"/>
    </row>
    <row r="998" spans="1:7" x14ac:dyDescent="0.25">
      <c r="A998" s="2"/>
      <c r="B998" s="2"/>
      <c r="C998" s="3"/>
      <c r="D998" s="2"/>
      <c r="E998" s="2"/>
      <c r="F998" s="2"/>
      <c r="G998" s="9"/>
    </row>
    <row r="999" spans="1:7" x14ac:dyDescent="0.25">
      <c r="A999" s="2"/>
      <c r="B999" s="2"/>
      <c r="C999" s="3"/>
      <c r="D999" s="2"/>
      <c r="E999" s="2"/>
      <c r="F999" s="2"/>
      <c r="G999" s="9"/>
    </row>
    <row r="1000" spans="1:7" x14ac:dyDescent="0.25">
      <c r="A1000" s="2"/>
      <c r="B1000" s="2"/>
      <c r="C1000" s="3"/>
      <c r="D1000" s="2"/>
      <c r="E1000" s="2"/>
      <c r="F1000" s="2"/>
      <c r="G1000" s="9"/>
    </row>
    <row r="1001" spans="1:7" x14ac:dyDescent="0.25">
      <c r="A1001" s="2"/>
      <c r="B1001" s="2"/>
      <c r="C1001" s="3"/>
      <c r="D1001" s="2"/>
      <c r="E1001" s="2"/>
      <c r="F1001" s="2"/>
      <c r="G1001" s="9"/>
    </row>
    <row r="1002" spans="1:7" x14ac:dyDescent="0.25">
      <c r="A1002" s="2"/>
      <c r="B1002" s="2"/>
      <c r="C1002" s="3"/>
      <c r="D1002" s="2"/>
      <c r="E1002" s="2"/>
      <c r="F1002" s="2"/>
      <c r="G1002" s="9"/>
    </row>
    <row r="1003" spans="1:7" x14ac:dyDescent="0.25">
      <c r="A1003" s="2"/>
      <c r="B1003" s="2"/>
      <c r="C1003" s="3"/>
      <c r="D1003" s="2"/>
      <c r="E1003" s="2"/>
      <c r="F1003" s="2"/>
      <c r="G1003" s="9"/>
    </row>
    <row r="1004" spans="1:7" x14ac:dyDescent="0.25">
      <c r="A1004" s="2"/>
      <c r="B1004" s="2"/>
      <c r="C1004" s="3"/>
      <c r="D1004" s="2"/>
      <c r="E1004" s="2"/>
      <c r="F1004" s="2"/>
      <c r="G1004" s="9"/>
    </row>
    <row r="1005" spans="1:7" x14ac:dyDescent="0.25">
      <c r="A1005" s="2"/>
      <c r="B1005" s="2"/>
      <c r="C1005" s="3"/>
      <c r="D1005" s="2"/>
      <c r="E1005" s="2"/>
      <c r="F1005" s="2"/>
      <c r="G1005" s="9"/>
    </row>
    <row r="1006" spans="1:7" x14ac:dyDescent="0.25">
      <c r="A1006" s="2"/>
      <c r="B1006" s="2"/>
      <c r="C1006" s="3"/>
      <c r="D1006" s="2"/>
      <c r="E1006" s="2"/>
      <c r="F1006" s="2"/>
      <c r="G1006" s="9"/>
    </row>
    <row r="1007" spans="1:7" x14ac:dyDescent="0.25">
      <c r="A1007" s="2"/>
      <c r="B1007" s="2"/>
      <c r="C1007" s="3"/>
      <c r="D1007" s="2"/>
      <c r="E1007" s="2"/>
      <c r="F1007" s="2"/>
      <c r="G1007" s="9"/>
    </row>
    <row r="1008" spans="1:7" x14ac:dyDescent="0.25">
      <c r="A1008" s="2"/>
      <c r="B1008" s="2"/>
      <c r="C1008" s="3"/>
      <c r="D1008" s="2"/>
      <c r="E1008" s="2"/>
      <c r="F1008" s="2"/>
      <c r="G1008" s="9"/>
    </row>
    <row r="1009" spans="1:7" x14ac:dyDescent="0.25">
      <c r="A1009" s="2"/>
      <c r="B1009" s="2"/>
      <c r="C1009" s="3"/>
      <c r="D1009" s="2"/>
      <c r="E1009" s="2"/>
      <c r="F1009" s="2"/>
      <c r="G1009" s="9"/>
    </row>
    <row r="1010" spans="1:7" x14ac:dyDescent="0.25">
      <c r="A1010" s="2"/>
      <c r="B1010" s="2"/>
      <c r="C1010" s="3"/>
      <c r="D1010" s="2"/>
      <c r="E1010" s="2"/>
      <c r="F1010" s="2"/>
      <c r="G1010" s="9"/>
    </row>
    <row r="1011" spans="1:7" x14ac:dyDescent="0.25">
      <c r="A1011" s="2"/>
      <c r="B1011" s="2"/>
      <c r="C1011" s="3"/>
      <c r="D1011" s="2"/>
      <c r="E1011" s="2"/>
      <c r="F1011" s="2"/>
      <c r="G1011" s="9"/>
    </row>
    <row r="1012" spans="1:7" x14ac:dyDescent="0.25">
      <c r="A1012" s="2"/>
      <c r="B1012" s="2"/>
      <c r="C1012" s="3"/>
      <c r="D1012" s="2"/>
      <c r="E1012" s="2"/>
      <c r="F1012" s="2"/>
      <c r="G1012" s="9"/>
    </row>
    <row r="1013" spans="1:7" x14ac:dyDescent="0.25">
      <c r="A1013" s="2"/>
      <c r="B1013" s="2"/>
      <c r="C1013" s="3"/>
      <c r="D1013" s="2"/>
      <c r="E1013" s="2"/>
      <c r="F1013" s="2"/>
      <c r="G1013" s="9"/>
    </row>
    <row r="1014" spans="1:7" x14ac:dyDescent="0.25">
      <c r="A1014" s="2"/>
      <c r="B1014" s="2"/>
      <c r="C1014" s="3"/>
      <c r="D1014" s="2"/>
      <c r="E1014" s="2"/>
      <c r="F1014" s="2"/>
      <c r="G1014" s="9"/>
    </row>
    <row r="1015" spans="1:7" x14ac:dyDescent="0.25">
      <c r="A1015" s="2"/>
      <c r="B1015" s="2"/>
      <c r="C1015" s="3"/>
      <c r="D1015" s="2"/>
      <c r="E1015" s="2"/>
      <c r="F1015" s="2"/>
      <c r="G1015" s="9"/>
    </row>
    <row r="1016" spans="1:7" x14ac:dyDescent="0.25">
      <c r="A1016" s="2"/>
      <c r="B1016" s="2"/>
      <c r="C1016" s="3"/>
      <c r="D1016" s="2"/>
      <c r="E1016" s="2"/>
      <c r="F1016" s="2"/>
      <c r="G1016" s="9"/>
    </row>
    <row r="1017" spans="1:7" x14ac:dyDescent="0.25">
      <c r="A1017" s="2"/>
      <c r="B1017" s="2"/>
      <c r="C1017" s="3"/>
      <c r="D1017" s="2"/>
      <c r="E1017" s="2"/>
      <c r="F1017" s="2"/>
      <c r="G1017" s="9"/>
    </row>
    <row r="1018" spans="1:7" x14ac:dyDescent="0.25">
      <c r="A1018" s="2"/>
      <c r="B1018" s="2"/>
      <c r="C1018" s="3"/>
      <c r="D1018" s="2"/>
      <c r="E1018" s="2"/>
      <c r="F1018" s="2"/>
      <c r="G1018" s="9"/>
    </row>
    <row r="1019" spans="1:7" x14ac:dyDescent="0.25">
      <c r="A1019" s="2"/>
      <c r="B1019" s="2"/>
      <c r="C1019" s="3"/>
      <c r="D1019" s="2"/>
      <c r="E1019" s="2"/>
      <c r="F1019" s="2"/>
      <c r="G1019" s="9"/>
    </row>
    <row r="1020" spans="1:7" x14ac:dyDescent="0.25">
      <c r="A1020" s="2"/>
      <c r="B1020" s="2"/>
      <c r="C1020" s="3"/>
      <c r="D1020" s="2"/>
      <c r="E1020" s="2"/>
      <c r="F1020" s="2"/>
      <c r="G1020" s="9"/>
    </row>
    <row r="1021" spans="1:7" x14ac:dyDescent="0.25">
      <c r="A1021" s="2"/>
      <c r="B1021" s="2"/>
      <c r="C1021" s="3"/>
      <c r="D1021" s="2"/>
      <c r="E1021" s="2"/>
      <c r="F1021" s="2"/>
      <c r="G1021" s="9"/>
    </row>
    <row r="1022" spans="1:7" x14ac:dyDescent="0.25">
      <c r="A1022" s="2"/>
      <c r="B1022" s="2"/>
      <c r="C1022" s="3"/>
      <c r="D1022" s="2"/>
      <c r="E1022" s="2"/>
      <c r="F1022" s="2"/>
      <c r="G1022" s="9"/>
    </row>
    <row r="1023" spans="1:7" x14ac:dyDescent="0.25">
      <c r="A1023" s="2"/>
      <c r="B1023" s="2"/>
      <c r="C1023" s="3"/>
      <c r="D1023" s="2"/>
      <c r="E1023" s="2"/>
      <c r="F1023" s="2"/>
      <c r="G1023" s="9"/>
    </row>
    <row r="1024" spans="1:7" x14ac:dyDescent="0.25">
      <c r="A1024" s="2"/>
      <c r="B1024" s="2"/>
      <c r="C1024" s="3"/>
      <c r="D1024" s="2"/>
      <c r="E1024" s="2"/>
      <c r="F1024" s="2"/>
      <c r="G1024" s="9"/>
    </row>
    <row r="1025" spans="1:7" x14ac:dyDescent="0.25">
      <c r="A1025" s="2"/>
      <c r="B1025" s="2"/>
      <c r="C1025" s="3"/>
      <c r="D1025" s="2"/>
      <c r="E1025" s="2"/>
      <c r="F1025" s="2"/>
      <c r="G1025" s="9"/>
    </row>
    <row r="1026" spans="1:7" x14ac:dyDescent="0.25">
      <c r="A1026" s="2"/>
      <c r="B1026" s="2"/>
      <c r="C1026" s="3"/>
      <c r="D1026" s="2"/>
      <c r="E1026" s="2"/>
      <c r="F1026" s="2"/>
      <c r="G1026" s="9"/>
    </row>
    <row r="1027" spans="1:7" x14ac:dyDescent="0.25">
      <c r="A1027" s="2"/>
      <c r="B1027" s="2"/>
      <c r="C1027" s="3"/>
      <c r="D1027" s="2"/>
      <c r="E1027" s="2"/>
      <c r="F1027" s="2"/>
      <c r="G1027" s="9"/>
    </row>
    <row r="1028" spans="1:7" x14ac:dyDescent="0.25">
      <c r="A1028" s="2"/>
      <c r="B1028" s="2"/>
      <c r="C1028" s="3"/>
      <c r="D1028" s="2"/>
      <c r="E1028" s="2"/>
      <c r="F1028" s="2"/>
      <c r="G1028" s="9"/>
    </row>
    <row r="1029" spans="1:7" x14ac:dyDescent="0.25">
      <c r="A1029" s="2"/>
      <c r="B1029" s="2"/>
      <c r="C1029" s="3"/>
      <c r="D1029" s="2"/>
      <c r="E1029" s="2"/>
      <c r="F1029" s="2"/>
      <c r="G1029" s="9"/>
    </row>
    <row r="1030" spans="1:7" x14ac:dyDescent="0.25">
      <c r="A1030" s="2"/>
      <c r="B1030" s="2"/>
      <c r="C1030" s="3"/>
      <c r="D1030" s="2"/>
      <c r="E1030" s="2"/>
      <c r="F1030" s="2"/>
      <c r="G1030" s="9"/>
    </row>
    <row r="1031" spans="1:7" x14ac:dyDescent="0.25">
      <c r="A1031" s="2"/>
      <c r="B1031" s="2"/>
      <c r="C1031" s="3"/>
      <c r="D1031" s="2"/>
      <c r="E1031" s="2"/>
      <c r="F1031" s="2"/>
      <c r="G1031" s="9"/>
    </row>
    <row r="1032" spans="1:7" x14ac:dyDescent="0.25">
      <c r="A1032" s="2"/>
      <c r="B1032" s="2"/>
      <c r="C1032" s="3"/>
      <c r="D1032" s="2"/>
      <c r="E1032" s="2"/>
      <c r="F1032" s="2"/>
      <c r="G1032" s="9"/>
    </row>
    <row r="1033" spans="1:7" x14ac:dyDescent="0.25">
      <c r="A1033" s="2"/>
      <c r="B1033" s="2"/>
      <c r="C1033" s="3"/>
      <c r="D1033" s="2"/>
      <c r="E1033" s="2"/>
      <c r="F1033" s="2"/>
      <c r="G1033" s="9"/>
    </row>
    <row r="1034" spans="1:7" x14ac:dyDescent="0.25">
      <c r="A1034" s="2"/>
      <c r="B1034" s="2"/>
      <c r="C1034" s="3"/>
      <c r="D1034" s="2"/>
      <c r="E1034" s="2"/>
      <c r="F1034" s="2"/>
      <c r="G1034" s="9"/>
    </row>
    <row r="1035" spans="1:7" x14ac:dyDescent="0.25">
      <c r="A1035" s="2"/>
      <c r="B1035" s="2"/>
      <c r="C1035" s="3"/>
      <c r="D1035" s="2"/>
      <c r="E1035" s="2"/>
      <c r="F1035" s="2"/>
      <c r="G1035" s="9"/>
    </row>
    <row r="1036" spans="1:7" x14ac:dyDescent="0.25">
      <c r="A1036" s="2"/>
      <c r="B1036" s="2"/>
      <c r="C1036" s="3"/>
      <c r="D1036" s="2"/>
      <c r="E1036" s="2"/>
      <c r="F1036" s="2"/>
      <c r="G1036" s="9"/>
    </row>
    <row r="1037" spans="1:7" x14ac:dyDescent="0.25">
      <c r="A1037" s="2"/>
      <c r="B1037" s="2"/>
      <c r="C1037" s="3"/>
      <c r="D1037" s="2"/>
      <c r="E1037" s="2"/>
      <c r="F1037" s="2"/>
      <c r="G1037" s="9"/>
    </row>
    <row r="1038" spans="1:7" x14ac:dyDescent="0.25">
      <c r="A1038" s="2"/>
      <c r="B1038" s="2"/>
      <c r="C1038" s="3"/>
      <c r="D1038" s="2"/>
      <c r="E1038" s="2"/>
      <c r="F1038" s="2"/>
      <c r="G1038" s="9"/>
    </row>
    <row r="1039" spans="1:7" x14ac:dyDescent="0.25">
      <c r="A1039" s="2"/>
      <c r="B1039" s="2"/>
      <c r="C1039" s="3"/>
      <c r="D1039" s="2"/>
      <c r="E1039" s="2"/>
      <c r="F1039" s="2"/>
      <c r="G1039" s="9"/>
    </row>
    <row r="1040" spans="1:7" x14ac:dyDescent="0.25">
      <c r="A1040" s="2"/>
      <c r="B1040" s="2"/>
      <c r="C1040" s="3"/>
      <c r="D1040" s="2"/>
      <c r="E1040" s="2"/>
      <c r="F1040" s="2"/>
      <c r="G1040" s="9"/>
    </row>
    <row r="1041" spans="1:7" x14ac:dyDescent="0.25">
      <c r="A1041" s="2"/>
      <c r="B1041" s="2"/>
      <c r="C1041" s="3"/>
      <c r="D1041" s="2"/>
      <c r="E1041" s="2"/>
      <c r="F1041" s="2"/>
      <c r="G1041" s="9"/>
    </row>
    <row r="1042" spans="1:7" x14ac:dyDescent="0.25">
      <c r="A1042" s="2"/>
      <c r="B1042" s="2"/>
      <c r="C1042" s="3"/>
      <c r="D1042" s="2"/>
      <c r="E1042" s="2"/>
      <c r="F1042" s="2"/>
      <c r="G1042" s="9"/>
    </row>
    <row r="1043" spans="1:7" x14ac:dyDescent="0.25">
      <c r="A1043" s="2"/>
      <c r="B1043" s="2"/>
      <c r="C1043" s="3"/>
      <c r="D1043" s="2"/>
      <c r="E1043" s="2"/>
      <c r="F1043" s="2"/>
      <c r="G1043" s="9"/>
    </row>
    <row r="1044" spans="1:7" x14ac:dyDescent="0.25">
      <c r="A1044" s="2"/>
      <c r="B1044" s="2"/>
      <c r="C1044" s="3"/>
      <c r="D1044" s="2"/>
      <c r="E1044" s="2"/>
      <c r="F1044" s="2"/>
      <c r="G1044" s="9"/>
    </row>
    <row r="1045" spans="1:7" x14ac:dyDescent="0.25">
      <c r="A1045" s="2"/>
      <c r="B1045" s="2"/>
      <c r="C1045" s="3"/>
      <c r="D1045" s="2"/>
      <c r="E1045" s="2"/>
      <c r="F1045" s="2"/>
      <c r="G1045" s="9"/>
    </row>
    <row r="1046" spans="1:7" x14ac:dyDescent="0.25">
      <c r="A1046" s="2"/>
      <c r="B1046" s="2"/>
      <c r="C1046" s="3"/>
      <c r="D1046" s="2"/>
      <c r="E1046" s="2"/>
      <c r="F1046" s="2"/>
      <c r="G1046" s="9"/>
    </row>
    <row r="1047" spans="1:7" x14ac:dyDescent="0.25">
      <c r="A1047" s="2"/>
      <c r="B1047" s="2"/>
      <c r="C1047" s="3"/>
      <c r="D1047" s="2"/>
      <c r="E1047" s="2"/>
      <c r="F1047" s="2"/>
      <c r="G1047" s="9"/>
    </row>
    <row r="1048" spans="1:7" x14ac:dyDescent="0.25">
      <c r="A1048" s="2"/>
      <c r="B1048" s="2"/>
      <c r="C1048" s="3"/>
      <c r="D1048" s="2"/>
      <c r="E1048" s="2"/>
      <c r="F1048" s="2"/>
      <c r="G1048" s="9"/>
    </row>
    <row r="1049" spans="1:7" x14ac:dyDescent="0.25">
      <c r="A1049" s="2"/>
      <c r="B1049" s="2"/>
      <c r="C1049" s="3"/>
      <c r="D1049" s="2"/>
      <c r="E1049" s="2"/>
      <c r="F1049" s="2"/>
      <c r="G1049" s="9"/>
    </row>
    <row r="1050" spans="1:7" x14ac:dyDescent="0.25">
      <c r="A1050" s="2"/>
      <c r="B1050" s="2"/>
      <c r="C1050" s="3"/>
      <c r="D1050" s="2"/>
      <c r="E1050" s="2"/>
      <c r="F1050" s="2"/>
      <c r="G1050" s="9"/>
    </row>
    <row r="1051" spans="1:7" x14ac:dyDescent="0.25">
      <c r="A1051" s="2"/>
      <c r="B1051" s="2"/>
      <c r="C1051" s="3"/>
      <c r="D1051" s="2"/>
      <c r="E1051" s="2"/>
      <c r="F1051" s="2"/>
      <c r="G1051" s="9"/>
    </row>
    <row r="1052" spans="1:7" x14ac:dyDescent="0.25">
      <c r="A1052" s="2"/>
      <c r="B1052" s="2"/>
      <c r="C1052" s="3"/>
      <c r="D1052" s="2"/>
      <c r="E1052" s="2"/>
      <c r="F1052" s="2"/>
      <c r="G1052" s="9"/>
    </row>
    <row r="1053" spans="1:7" x14ac:dyDescent="0.25">
      <c r="A1053" s="2"/>
      <c r="B1053" s="2"/>
      <c r="C1053" s="3"/>
      <c r="D1053" s="2"/>
      <c r="E1053" s="2"/>
      <c r="F1053" s="2"/>
      <c r="G1053" s="9"/>
    </row>
    <row r="1054" spans="1:7" x14ac:dyDescent="0.25">
      <c r="A1054" s="2"/>
      <c r="B1054" s="2"/>
      <c r="C1054" s="3"/>
      <c r="D1054" s="2"/>
      <c r="E1054" s="2"/>
      <c r="F1054" s="2"/>
      <c r="G1054" s="9"/>
    </row>
    <row r="1055" spans="1:7" x14ac:dyDescent="0.25">
      <c r="A1055" s="2"/>
      <c r="B1055" s="2"/>
      <c r="C1055" s="3"/>
      <c r="D1055" s="2"/>
      <c r="E1055" s="2"/>
      <c r="F1055" s="2"/>
      <c r="G1055" s="9"/>
    </row>
    <row r="1056" spans="1:7" x14ac:dyDescent="0.25">
      <c r="A1056" s="2"/>
      <c r="B1056" s="2"/>
      <c r="C1056" s="3"/>
      <c r="D1056" s="2"/>
      <c r="E1056" s="2"/>
      <c r="F1056" s="2"/>
      <c r="G1056" s="9"/>
    </row>
    <row r="1057" spans="1:7" x14ac:dyDescent="0.25">
      <c r="A1057" s="2"/>
      <c r="B1057" s="2"/>
      <c r="C1057" s="3"/>
      <c r="D1057" s="2"/>
      <c r="E1057" s="2"/>
      <c r="F1057" s="2"/>
      <c r="G1057" s="9"/>
    </row>
    <row r="1058" spans="1:7" x14ac:dyDescent="0.25">
      <c r="A1058" s="2"/>
      <c r="B1058" s="2"/>
      <c r="C1058" s="3"/>
      <c r="D1058" s="2"/>
      <c r="E1058" s="2"/>
      <c r="F1058" s="2"/>
      <c r="G1058" s="9"/>
    </row>
    <row r="1059" spans="1:7" x14ac:dyDescent="0.25">
      <c r="A1059" s="2"/>
      <c r="B1059" s="2"/>
      <c r="C1059" s="3"/>
      <c r="D1059" s="2"/>
      <c r="E1059" s="2"/>
      <c r="F1059" s="2"/>
      <c r="G1059" s="9"/>
    </row>
    <row r="1060" spans="1:7" x14ac:dyDescent="0.25">
      <c r="A1060" s="2"/>
      <c r="B1060" s="2"/>
      <c r="C1060" s="3"/>
      <c r="D1060" s="2"/>
      <c r="E1060" s="2"/>
      <c r="F1060" s="2"/>
      <c r="G1060" s="9"/>
    </row>
    <row r="1061" spans="1:7" x14ac:dyDescent="0.25">
      <c r="A1061" s="2"/>
      <c r="B1061" s="2"/>
      <c r="C1061" s="3"/>
      <c r="D1061" s="2"/>
      <c r="E1061" s="2"/>
      <c r="F1061" s="2"/>
      <c r="G1061" s="9"/>
    </row>
    <row r="1062" spans="1:7" x14ac:dyDescent="0.25">
      <c r="A1062" s="2"/>
      <c r="B1062" s="2"/>
      <c r="C1062" s="3"/>
      <c r="D1062" s="2"/>
      <c r="E1062" s="2"/>
      <c r="F1062" s="2"/>
      <c r="G1062" s="9"/>
    </row>
    <row r="1063" spans="1:7" x14ac:dyDescent="0.25">
      <c r="A1063" s="2"/>
      <c r="B1063" s="2"/>
      <c r="C1063" s="3"/>
      <c r="D1063" s="2"/>
      <c r="E1063" s="2"/>
      <c r="F1063" s="2"/>
      <c r="G1063" s="9"/>
    </row>
    <row r="1064" spans="1:7" x14ac:dyDescent="0.25">
      <c r="A1064" s="2"/>
      <c r="B1064" s="2"/>
      <c r="C1064" s="3"/>
      <c r="D1064" s="2"/>
      <c r="E1064" s="2"/>
      <c r="F1064" s="2"/>
      <c r="G1064" s="9"/>
    </row>
    <row r="1065" spans="1:7" x14ac:dyDescent="0.25">
      <c r="A1065" s="2"/>
      <c r="B1065" s="2"/>
      <c r="C1065" s="3"/>
      <c r="D1065" s="2"/>
      <c r="E1065" s="2"/>
      <c r="F1065" s="2"/>
      <c r="G1065" s="9"/>
    </row>
    <row r="1066" spans="1:7" x14ac:dyDescent="0.25">
      <c r="A1066" s="2"/>
      <c r="B1066" s="2"/>
      <c r="C1066" s="3"/>
      <c r="D1066" s="2"/>
      <c r="E1066" s="2"/>
      <c r="F1066" s="2"/>
      <c r="G1066" s="9"/>
    </row>
    <row r="1067" spans="1:7" x14ac:dyDescent="0.25">
      <c r="A1067" s="2"/>
      <c r="B1067" s="2"/>
      <c r="C1067" s="3"/>
      <c r="D1067" s="2"/>
      <c r="E1067" s="2"/>
      <c r="F1067" s="2"/>
      <c r="G1067" s="9"/>
    </row>
    <row r="1068" spans="1:7" x14ac:dyDescent="0.25">
      <c r="A1068" s="2"/>
      <c r="B1068" s="2"/>
      <c r="C1068" s="3"/>
      <c r="D1068" s="2"/>
      <c r="E1068" s="2"/>
      <c r="F1068" s="2"/>
      <c r="G1068" s="9"/>
    </row>
    <row r="1069" spans="1:7" x14ac:dyDescent="0.25">
      <c r="A1069" s="2"/>
      <c r="B1069" s="2"/>
      <c r="C1069" s="3"/>
      <c r="D1069" s="2"/>
      <c r="E1069" s="2"/>
      <c r="F1069" s="2"/>
      <c r="G1069" s="9"/>
    </row>
    <row r="1070" spans="1:7" x14ac:dyDescent="0.25">
      <c r="A1070" s="2"/>
      <c r="B1070" s="2"/>
      <c r="C1070" s="3"/>
      <c r="D1070" s="2"/>
      <c r="E1070" s="2"/>
      <c r="F1070" s="2"/>
      <c r="G1070" s="9"/>
    </row>
    <row r="1071" spans="1:7" x14ac:dyDescent="0.25">
      <c r="A1071" s="2"/>
      <c r="B1071" s="2"/>
      <c r="C1071" s="3"/>
      <c r="D1071" s="2"/>
      <c r="E1071" s="2"/>
      <c r="F1071" s="2"/>
      <c r="G1071" s="9"/>
    </row>
    <row r="1072" spans="1:7" x14ac:dyDescent="0.25">
      <c r="A1072" s="2"/>
      <c r="B1072" s="2"/>
      <c r="C1072" s="3"/>
      <c r="D1072" s="2"/>
      <c r="E1072" s="2"/>
      <c r="F1072" s="2"/>
      <c r="G1072" s="9"/>
    </row>
    <row r="1073" spans="1:7" x14ac:dyDescent="0.25">
      <c r="A1073" s="2"/>
      <c r="B1073" s="2"/>
      <c r="C1073" s="3"/>
      <c r="D1073" s="2"/>
      <c r="E1073" s="2"/>
      <c r="F1073" s="2"/>
      <c r="G1073" s="9"/>
    </row>
    <row r="1074" spans="1:7" x14ac:dyDescent="0.25">
      <c r="A1074" s="2"/>
      <c r="B1074" s="2"/>
      <c r="C1074" s="3"/>
      <c r="D1074" s="2"/>
      <c r="E1074" s="2"/>
      <c r="F1074" s="2"/>
      <c r="G1074" s="9"/>
    </row>
    <row r="1075" spans="1:7" x14ac:dyDescent="0.25">
      <c r="A1075" s="2"/>
      <c r="B1075" s="2"/>
      <c r="C1075" s="3"/>
      <c r="D1075" s="2"/>
      <c r="E1075" s="2"/>
      <c r="F1075" s="2"/>
      <c r="G1075" s="9"/>
    </row>
    <row r="1076" spans="1:7" x14ac:dyDescent="0.25">
      <c r="A1076" s="2"/>
      <c r="B1076" s="2"/>
      <c r="C1076" s="3"/>
      <c r="D1076" s="2"/>
      <c r="E1076" s="2"/>
      <c r="F1076" s="2"/>
      <c r="G1076" s="9"/>
    </row>
    <row r="1077" spans="1:7" x14ac:dyDescent="0.25">
      <c r="A1077" s="2"/>
      <c r="B1077" s="2"/>
      <c r="C1077" s="3"/>
      <c r="D1077" s="2"/>
      <c r="E1077" s="2"/>
      <c r="F1077" s="2"/>
      <c r="G1077" s="9"/>
    </row>
    <row r="1078" spans="1:7" x14ac:dyDescent="0.25">
      <c r="A1078" s="2"/>
      <c r="B1078" s="2"/>
      <c r="C1078" s="3"/>
      <c r="D1078" s="2"/>
      <c r="E1078" s="2"/>
      <c r="F1078" s="2"/>
      <c r="G1078" s="9"/>
    </row>
    <row r="1079" spans="1:7" x14ac:dyDescent="0.25">
      <c r="A1079" s="2"/>
      <c r="B1079" s="2"/>
      <c r="C1079" s="3"/>
      <c r="D1079" s="2"/>
      <c r="E1079" s="2"/>
      <c r="F1079" s="2"/>
      <c r="G1079" s="9"/>
    </row>
    <row r="1080" spans="1:7" x14ac:dyDescent="0.25">
      <c r="A1080" s="2"/>
      <c r="B1080" s="2"/>
      <c r="C1080" s="3"/>
      <c r="D1080" s="2"/>
      <c r="E1080" s="2"/>
      <c r="F1080" s="2"/>
      <c r="G1080" s="9"/>
    </row>
    <row r="1081" spans="1:7" x14ac:dyDescent="0.25">
      <c r="A1081" s="2"/>
      <c r="B1081" s="2"/>
      <c r="C1081" s="3"/>
      <c r="D1081" s="2"/>
      <c r="E1081" s="2"/>
      <c r="F1081" s="2"/>
      <c r="G1081" s="9"/>
    </row>
    <row r="1082" spans="1:7" x14ac:dyDescent="0.25">
      <c r="A1082" s="2"/>
      <c r="B1082" s="2"/>
      <c r="C1082" s="3"/>
      <c r="D1082" s="2"/>
      <c r="E1082" s="2"/>
      <c r="F1082" s="2"/>
      <c r="G1082" s="9"/>
    </row>
    <row r="1083" spans="1:7" x14ac:dyDescent="0.25">
      <c r="A1083" s="2"/>
      <c r="B1083" s="2"/>
      <c r="C1083" s="3"/>
      <c r="D1083" s="2"/>
      <c r="E1083" s="2"/>
      <c r="F1083" s="2"/>
      <c r="G1083" s="9"/>
    </row>
    <row r="1084" spans="1:7" x14ac:dyDescent="0.25">
      <c r="A1084" s="2"/>
      <c r="B1084" s="2"/>
      <c r="C1084" s="3"/>
      <c r="D1084" s="2"/>
      <c r="E1084" s="2"/>
      <c r="F1084" s="2"/>
      <c r="G1084" s="9"/>
    </row>
    <row r="1085" spans="1:7" x14ac:dyDescent="0.25">
      <c r="A1085" s="2"/>
      <c r="B1085" s="2"/>
      <c r="C1085" s="3"/>
      <c r="D1085" s="2"/>
      <c r="E1085" s="2"/>
      <c r="F1085" s="2"/>
      <c r="G1085" s="9"/>
    </row>
    <row r="1086" spans="1:7" x14ac:dyDescent="0.25">
      <c r="A1086" s="2"/>
      <c r="B1086" s="2"/>
      <c r="C1086" s="3"/>
      <c r="D1086" s="2"/>
      <c r="E1086" s="2"/>
      <c r="F1086" s="2"/>
      <c r="G1086" s="9"/>
    </row>
    <row r="1087" spans="1:7" x14ac:dyDescent="0.25">
      <c r="A1087" s="2"/>
      <c r="B1087" s="2"/>
      <c r="C1087" s="3"/>
      <c r="D1087" s="2"/>
      <c r="E1087" s="2"/>
      <c r="F1087" s="2"/>
      <c r="G1087" s="9"/>
    </row>
    <row r="1088" spans="1:7" x14ac:dyDescent="0.25">
      <c r="A1088" s="2"/>
      <c r="B1088" s="2"/>
      <c r="C1088" s="3"/>
      <c r="D1088" s="2"/>
      <c r="E1088" s="2"/>
      <c r="F1088" s="2"/>
      <c r="G1088" s="9"/>
    </row>
    <row r="1089" spans="1:7" x14ac:dyDescent="0.25">
      <c r="A1089" s="2"/>
      <c r="B1089" s="2"/>
      <c r="C1089" s="3"/>
      <c r="D1089" s="2"/>
      <c r="E1089" s="2"/>
      <c r="F1089" s="2"/>
      <c r="G1089" s="9"/>
    </row>
    <row r="1090" spans="1:7" x14ac:dyDescent="0.25">
      <c r="A1090" s="2"/>
      <c r="B1090" s="2"/>
      <c r="C1090" s="3"/>
      <c r="D1090" s="2"/>
      <c r="E1090" s="2"/>
      <c r="F1090" s="2"/>
      <c r="G1090" s="9"/>
    </row>
    <row r="1091" spans="1:7" x14ac:dyDescent="0.25">
      <c r="A1091" s="2"/>
      <c r="B1091" s="2"/>
      <c r="C1091" s="3"/>
      <c r="D1091" s="2"/>
      <c r="E1091" s="2"/>
      <c r="F1091" s="2"/>
      <c r="G1091" s="9"/>
    </row>
    <row r="1092" spans="1:7" x14ac:dyDescent="0.25">
      <c r="A1092" s="2"/>
      <c r="B1092" s="2"/>
      <c r="C1092" s="3"/>
      <c r="D1092" s="2"/>
      <c r="E1092" s="2"/>
      <c r="F1092" s="2"/>
      <c r="G1092" s="9"/>
    </row>
    <row r="1093" spans="1:7" x14ac:dyDescent="0.25">
      <c r="A1093" s="2"/>
      <c r="B1093" s="2"/>
      <c r="C1093" s="3"/>
      <c r="D1093" s="2"/>
      <c r="E1093" s="2"/>
      <c r="F1093" s="2"/>
      <c r="G1093" s="9"/>
    </row>
    <row r="1094" spans="1:7" x14ac:dyDescent="0.25">
      <c r="A1094" s="2"/>
      <c r="B1094" s="2"/>
      <c r="C1094" s="3"/>
      <c r="D1094" s="2"/>
      <c r="E1094" s="2"/>
      <c r="F1094" s="2"/>
      <c r="G1094" s="9"/>
    </row>
    <row r="1095" spans="1:7" x14ac:dyDescent="0.25">
      <c r="A1095" s="2"/>
      <c r="B1095" s="2"/>
      <c r="C1095" s="3"/>
      <c r="D1095" s="2"/>
      <c r="E1095" s="2"/>
      <c r="F1095" s="2"/>
      <c r="G1095" s="9"/>
    </row>
    <row r="1096" spans="1:7" x14ac:dyDescent="0.25">
      <c r="A1096" s="2"/>
      <c r="B1096" s="2"/>
      <c r="C1096" s="3"/>
      <c r="D1096" s="2"/>
      <c r="E1096" s="2"/>
      <c r="F1096" s="2"/>
      <c r="G1096" s="9"/>
    </row>
    <row r="1097" spans="1:7" x14ac:dyDescent="0.25">
      <c r="A1097" s="2"/>
      <c r="B1097" s="2"/>
      <c r="C1097" s="3"/>
      <c r="D1097" s="2"/>
      <c r="E1097" s="2"/>
      <c r="F1097" s="2"/>
      <c r="G1097" s="9"/>
    </row>
    <row r="1098" spans="1:7" x14ac:dyDescent="0.25">
      <c r="A1098" s="2"/>
      <c r="B1098" s="2"/>
      <c r="C1098" s="3"/>
      <c r="D1098" s="2"/>
      <c r="E1098" s="2"/>
      <c r="F1098" s="2"/>
      <c r="G1098" s="9"/>
    </row>
    <row r="1099" spans="1:7" x14ac:dyDescent="0.25">
      <c r="A1099" s="2"/>
      <c r="B1099" s="2"/>
      <c r="C1099" s="3"/>
      <c r="D1099" s="2"/>
      <c r="E1099" s="2"/>
      <c r="F1099" s="2"/>
      <c r="G1099" s="9"/>
    </row>
    <row r="1100" spans="1:7" x14ac:dyDescent="0.25">
      <c r="A1100" s="2"/>
      <c r="B1100" s="2"/>
      <c r="C1100" s="3"/>
      <c r="D1100" s="2"/>
      <c r="E1100" s="2"/>
      <c r="F1100" s="2"/>
      <c r="G1100" s="9"/>
    </row>
    <row r="1101" spans="1:7" x14ac:dyDescent="0.25">
      <c r="A1101" s="2"/>
      <c r="B1101" s="2"/>
      <c r="C1101" s="3"/>
      <c r="D1101" s="2"/>
      <c r="E1101" s="2"/>
      <c r="F1101" s="2"/>
      <c r="G1101" s="9"/>
    </row>
    <row r="1102" spans="1:7" x14ac:dyDescent="0.25">
      <c r="A1102" s="2"/>
      <c r="B1102" s="2"/>
      <c r="C1102" s="3"/>
      <c r="D1102" s="2"/>
      <c r="E1102" s="2"/>
      <c r="F1102" s="2"/>
      <c r="G1102" s="9"/>
    </row>
    <row r="1103" spans="1:7" x14ac:dyDescent="0.25">
      <c r="A1103" s="2"/>
      <c r="B1103" s="2"/>
      <c r="C1103" s="3"/>
      <c r="D1103" s="2"/>
      <c r="E1103" s="2"/>
      <c r="F1103" s="2"/>
      <c r="G1103" s="9"/>
    </row>
    <row r="1104" spans="1:7" x14ac:dyDescent="0.25">
      <c r="A1104" s="2"/>
      <c r="B1104" s="2"/>
      <c r="C1104" s="3"/>
      <c r="D1104" s="2"/>
      <c r="E1104" s="2"/>
      <c r="F1104" s="2"/>
      <c r="G1104" s="9"/>
    </row>
    <row r="1105" spans="1:7" x14ac:dyDescent="0.25">
      <c r="A1105" s="2"/>
      <c r="B1105" s="2"/>
      <c r="C1105" s="3"/>
      <c r="D1105" s="2"/>
      <c r="E1105" s="2"/>
      <c r="F1105" s="2"/>
      <c r="G1105" s="9"/>
    </row>
    <row r="1106" spans="1:7" x14ac:dyDescent="0.25">
      <c r="A1106" s="2"/>
      <c r="B1106" s="2"/>
      <c r="C1106" s="3"/>
      <c r="D1106" s="2"/>
      <c r="E1106" s="2"/>
      <c r="F1106" s="2"/>
      <c r="G1106" s="9"/>
    </row>
    <row r="1107" spans="1:7" x14ac:dyDescent="0.25">
      <c r="A1107" s="2"/>
      <c r="B1107" s="2"/>
      <c r="C1107" s="3"/>
      <c r="D1107" s="2"/>
      <c r="E1107" s="2"/>
      <c r="F1107" s="2"/>
      <c r="G1107" s="9"/>
    </row>
    <row r="1108" spans="1:7" x14ac:dyDescent="0.25">
      <c r="A1108" s="2"/>
      <c r="B1108" s="2"/>
      <c r="C1108" s="3"/>
      <c r="D1108" s="2"/>
      <c r="E1108" s="2"/>
      <c r="F1108" s="2"/>
      <c r="G1108" s="9"/>
    </row>
    <row r="1109" spans="1:7" x14ac:dyDescent="0.25">
      <c r="A1109" s="2"/>
      <c r="B1109" s="2"/>
      <c r="C1109" s="3"/>
      <c r="D1109" s="2"/>
      <c r="E1109" s="2"/>
      <c r="F1109" s="2"/>
      <c r="G1109" s="9"/>
    </row>
    <row r="1110" spans="1:7" x14ac:dyDescent="0.25">
      <c r="A1110" s="2"/>
      <c r="B1110" s="2"/>
      <c r="C1110" s="3"/>
      <c r="D1110" s="2"/>
      <c r="E1110" s="2"/>
      <c r="F1110" s="2"/>
      <c r="G1110" s="9"/>
    </row>
    <row r="1111" spans="1:7" x14ac:dyDescent="0.25">
      <c r="A1111" s="2"/>
      <c r="B1111" s="2"/>
      <c r="C1111" s="3"/>
      <c r="D1111" s="2"/>
      <c r="E1111" s="2"/>
      <c r="F1111" s="2"/>
      <c r="G1111" s="9"/>
    </row>
    <row r="1112" spans="1:7" x14ac:dyDescent="0.25">
      <c r="A1112" s="2"/>
      <c r="B1112" s="2"/>
      <c r="C1112" s="3"/>
      <c r="D1112" s="2"/>
      <c r="E1112" s="2"/>
      <c r="F1112" s="2"/>
      <c r="G1112" s="9"/>
    </row>
    <row r="1113" spans="1:7" x14ac:dyDescent="0.25">
      <c r="A1113" s="2"/>
      <c r="B1113" s="2"/>
      <c r="C1113" s="3"/>
      <c r="D1113" s="2"/>
      <c r="E1113" s="2"/>
      <c r="F1113" s="2"/>
      <c r="G1113" s="9"/>
    </row>
    <row r="1114" spans="1:7" x14ac:dyDescent="0.25">
      <c r="A1114" s="2"/>
      <c r="B1114" s="2"/>
      <c r="C1114" s="3"/>
      <c r="D1114" s="2"/>
      <c r="E1114" s="2"/>
      <c r="F1114" s="2"/>
      <c r="G1114" s="9"/>
    </row>
    <row r="1115" spans="1:7" x14ac:dyDescent="0.25">
      <c r="A1115" s="2"/>
      <c r="B1115" s="2"/>
      <c r="C1115" s="3"/>
      <c r="D1115" s="2"/>
      <c r="E1115" s="2"/>
      <c r="F1115" s="2"/>
      <c r="G1115" s="9"/>
    </row>
    <row r="1116" spans="1:7" x14ac:dyDescent="0.25">
      <c r="A1116" s="2"/>
      <c r="B1116" s="2"/>
      <c r="C1116" s="3"/>
      <c r="D1116" s="2"/>
      <c r="E1116" s="2"/>
      <c r="F1116" s="2"/>
      <c r="G1116" s="9"/>
    </row>
    <row r="1117" spans="1:7" x14ac:dyDescent="0.25">
      <c r="A1117" s="2"/>
      <c r="B1117" s="2"/>
      <c r="C1117" s="3"/>
      <c r="D1117" s="2"/>
      <c r="E1117" s="2"/>
      <c r="F1117" s="2"/>
      <c r="G1117" s="9"/>
    </row>
    <row r="1118" spans="1:7" x14ac:dyDescent="0.25">
      <c r="A1118" s="2"/>
      <c r="B1118" s="2"/>
      <c r="C1118" s="3"/>
      <c r="D1118" s="2"/>
      <c r="E1118" s="2"/>
      <c r="F1118" s="2"/>
      <c r="G1118" s="9"/>
    </row>
    <row r="1119" spans="1:7" x14ac:dyDescent="0.25">
      <c r="A1119" s="2"/>
      <c r="B1119" s="2"/>
      <c r="C1119" s="3"/>
      <c r="D1119" s="2"/>
      <c r="E1119" s="2"/>
      <c r="F1119" s="2"/>
      <c r="G1119" s="9"/>
    </row>
    <row r="1120" spans="1:7" x14ac:dyDescent="0.25">
      <c r="A1120" s="2"/>
      <c r="B1120" s="2"/>
      <c r="C1120" s="3"/>
      <c r="D1120" s="2"/>
      <c r="E1120" s="2"/>
      <c r="F1120" s="2"/>
      <c r="G1120" s="9"/>
    </row>
    <row r="1121" spans="1:7" x14ac:dyDescent="0.25">
      <c r="A1121" s="2"/>
      <c r="B1121" s="2"/>
      <c r="C1121" s="3"/>
      <c r="D1121" s="2"/>
      <c r="E1121" s="2"/>
      <c r="F1121" s="2"/>
      <c r="G1121" s="9"/>
    </row>
    <row r="1122" spans="1:7" x14ac:dyDescent="0.25">
      <c r="A1122" s="2"/>
      <c r="B1122" s="2"/>
      <c r="C1122" s="3"/>
      <c r="D1122" s="2"/>
      <c r="E1122" s="2"/>
      <c r="F1122" s="2"/>
      <c r="G1122" s="9"/>
    </row>
    <row r="1123" spans="1:7" x14ac:dyDescent="0.25">
      <c r="A1123" s="2"/>
      <c r="B1123" s="2"/>
      <c r="C1123" s="3"/>
      <c r="D1123" s="2"/>
      <c r="E1123" s="2"/>
      <c r="F1123" s="2"/>
      <c r="G1123" s="9"/>
    </row>
    <row r="1124" spans="1:7" x14ac:dyDescent="0.25">
      <c r="A1124" s="2"/>
      <c r="B1124" s="2"/>
      <c r="C1124" s="3"/>
      <c r="D1124" s="2"/>
      <c r="E1124" s="2"/>
      <c r="F1124" s="2"/>
      <c r="G1124" s="9"/>
    </row>
    <row r="1125" spans="1:7" x14ac:dyDescent="0.25">
      <c r="A1125" s="2"/>
      <c r="B1125" s="2"/>
      <c r="C1125" s="3"/>
      <c r="D1125" s="2"/>
      <c r="E1125" s="2"/>
      <c r="F1125" s="2"/>
      <c r="G1125" s="9"/>
    </row>
    <row r="1126" spans="1:7" x14ac:dyDescent="0.25">
      <c r="A1126" s="2"/>
      <c r="B1126" s="2"/>
      <c r="C1126" s="3"/>
      <c r="D1126" s="2"/>
      <c r="E1126" s="2"/>
      <c r="F1126" s="2"/>
      <c r="G1126" s="9"/>
    </row>
    <row r="1127" spans="1:7" x14ac:dyDescent="0.25">
      <c r="A1127" s="2"/>
      <c r="B1127" s="2"/>
      <c r="C1127" s="3"/>
      <c r="D1127" s="2"/>
      <c r="E1127" s="2"/>
      <c r="F1127" s="2"/>
      <c r="G1127" s="9"/>
    </row>
    <row r="1128" spans="1:7" x14ac:dyDescent="0.25">
      <c r="A1128" s="2"/>
      <c r="B1128" s="2"/>
      <c r="C1128" s="3"/>
      <c r="D1128" s="2"/>
      <c r="E1128" s="2"/>
      <c r="F1128" s="2"/>
      <c r="G1128" s="9"/>
    </row>
    <row r="1129" spans="1:7" x14ac:dyDescent="0.25">
      <c r="A1129" s="2"/>
      <c r="B1129" s="2"/>
      <c r="C1129" s="3"/>
      <c r="D1129" s="2"/>
      <c r="E1129" s="2"/>
      <c r="F1129" s="2"/>
      <c r="G1129" s="9"/>
    </row>
    <row r="1130" spans="1:7" x14ac:dyDescent="0.25">
      <c r="A1130" s="2"/>
      <c r="B1130" s="2"/>
      <c r="C1130" s="3"/>
      <c r="D1130" s="2"/>
      <c r="E1130" s="2"/>
      <c r="F1130" s="2"/>
      <c r="G1130" s="9"/>
    </row>
    <row r="1131" spans="1:7" x14ac:dyDescent="0.25">
      <c r="A1131" s="2"/>
      <c r="B1131" s="2"/>
      <c r="C1131" s="3"/>
      <c r="D1131" s="2"/>
      <c r="E1131" s="2"/>
      <c r="F1131" s="2"/>
      <c r="G1131" s="9"/>
    </row>
    <row r="1132" spans="1:7" x14ac:dyDescent="0.25">
      <c r="A1132" s="2"/>
      <c r="B1132" s="2"/>
      <c r="C1132" s="3"/>
      <c r="D1132" s="2"/>
      <c r="E1132" s="2"/>
      <c r="F1132" s="2"/>
      <c r="G1132" s="9"/>
    </row>
    <row r="1133" spans="1:7" x14ac:dyDescent="0.25">
      <c r="A1133" s="2"/>
      <c r="B1133" s="2"/>
      <c r="C1133" s="3"/>
      <c r="D1133" s="2"/>
      <c r="E1133" s="2"/>
      <c r="F1133" s="2"/>
      <c r="G1133" s="9"/>
    </row>
    <row r="1134" spans="1:7" x14ac:dyDescent="0.25">
      <c r="A1134" s="2"/>
      <c r="B1134" s="2"/>
      <c r="C1134" s="3"/>
      <c r="D1134" s="2"/>
      <c r="E1134" s="2"/>
      <c r="F1134" s="2"/>
      <c r="G1134" s="9"/>
    </row>
    <row r="1135" spans="1:7" x14ac:dyDescent="0.25">
      <c r="A1135" s="2"/>
      <c r="B1135" s="2"/>
      <c r="C1135" s="3"/>
      <c r="D1135" s="2"/>
      <c r="E1135" s="2"/>
      <c r="F1135" s="2"/>
      <c r="G1135" s="9"/>
    </row>
    <row r="1136" spans="1:7" x14ac:dyDescent="0.25">
      <c r="A1136" s="2"/>
      <c r="B1136" s="2"/>
      <c r="C1136" s="3"/>
      <c r="D1136" s="2"/>
      <c r="E1136" s="2"/>
      <c r="F1136" s="2"/>
      <c r="G1136" s="9"/>
    </row>
    <row r="1137" spans="1:7" x14ac:dyDescent="0.25">
      <c r="A1137" s="2"/>
      <c r="B1137" s="2"/>
      <c r="C1137" s="3"/>
      <c r="D1137" s="2"/>
      <c r="E1137" s="2"/>
      <c r="F1137" s="2"/>
      <c r="G1137" s="9"/>
    </row>
    <row r="1138" spans="1:7" x14ac:dyDescent="0.25">
      <c r="A1138" s="2"/>
      <c r="B1138" s="2"/>
      <c r="C1138" s="3"/>
      <c r="D1138" s="2"/>
      <c r="E1138" s="2"/>
      <c r="F1138" s="2"/>
      <c r="G1138" s="9"/>
    </row>
    <row r="1139" spans="1:7" x14ac:dyDescent="0.25">
      <c r="A1139" s="2"/>
      <c r="B1139" s="2"/>
      <c r="C1139" s="3"/>
      <c r="D1139" s="2"/>
      <c r="E1139" s="2"/>
      <c r="F1139" s="2"/>
      <c r="G1139" s="9"/>
    </row>
    <row r="1140" spans="1:7" x14ac:dyDescent="0.25">
      <c r="A1140" s="2"/>
      <c r="B1140" s="2"/>
      <c r="C1140" s="3"/>
      <c r="D1140" s="2"/>
      <c r="E1140" s="2"/>
      <c r="F1140" s="2"/>
      <c r="G1140" s="9"/>
    </row>
    <row r="1141" spans="1:7" x14ac:dyDescent="0.25">
      <c r="A1141" s="2"/>
      <c r="B1141" s="2"/>
      <c r="C1141" s="3"/>
      <c r="D1141" s="2"/>
      <c r="E1141" s="2"/>
      <c r="F1141" s="2"/>
      <c r="G1141" s="9"/>
    </row>
    <row r="1142" spans="1:7" x14ac:dyDescent="0.25">
      <c r="A1142" s="2"/>
      <c r="B1142" s="2"/>
      <c r="C1142" s="3"/>
      <c r="D1142" s="2"/>
      <c r="E1142" s="2"/>
      <c r="F1142" s="2"/>
      <c r="G1142" s="9"/>
    </row>
    <row r="1143" spans="1:7" x14ac:dyDescent="0.25">
      <c r="A1143" s="2"/>
      <c r="B1143" s="2"/>
      <c r="C1143" s="3"/>
      <c r="D1143" s="2"/>
      <c r="E1143" s="2"/>
      <c r="F1143" s="2"/>
      <c r="G1143" s="9"/>
    </row>
    <row r="1144" spans="1:7" x14ac:dyDescent="0.25">
      <c r="A1144" s="2"/>
      <c r="B1144" s="2"/>
      <c r="C1144" s="3"/>
      <c r="D1144" s="2"/>
      <c r="E1144" s="2"/>
      <c r="F1144" s="2"/>
      <c r="G1144" s="9"/>
    </row>
    <row r="1145" spans="1:7" x14ac:dyDescent="0.25">
      <c r="A1145" s="2"/>
      <c r="B1145" s="2"/>
      <c r="C1145" s="3"/>
      <c r="D1145" s="2"/>
      <c r="E1145" s="2"/>
      <c r="F1145" s="2"/>
      <c r="G1145" s="9"/>
    </row>
    <row r="1146" spans="1:7" x14ac:dyDescent="0.25">
      <c r="A1146" s="2"/>
      <c r="B1146" s="2"/>
      <c r="C1146" s="3"/>
      <c r="D1146" s="2"/>
      <c r="E1146" s="2"/>
      <c r="F1146" s="2"/>
      <c r="G1146" s="9"/>
    </row>
    <row r="1147" spans="1:7" x14ac:dyDescent="0.25">
      <c r="A1147" s="2"/>
      <c r="B1147" s="2"/>
      <c r="C1147" s="3"/>
      <c r="D1147" s="2"/>
      <c r="E1147" s="2"/>
      <c r="F1147" s="2"/>
      <c r="G1147" s="9"/>
    </row>
    <row r="1148" spans="1:7" x14ac:dyDescent="0.25">
      <c r="A1148" s="2"/>
      <c r="B1148" s="2"/>
      <c r="C1148" s="3"/>
      <c r="D1148" s="2"/>
      <c r="E1148" s="2"/>
      <c r="F1148" s="2"/>
      <c r="G1148" s="9"/>
    </row>
    <row r="1149" spans="1:7" x14ac:dyDescent="0.25">
      <c r="A1149" s="2"/>
      <c r="B1149" s="2"/>
      <c r="C1149" s="3"/>
      <c r="D1149" s="2"/>
      <c r="E1149" s="2"/>
      <c r="F1149" s="2"/>
      <c r="G1149" s="9"/>
    </row>
    <row r="1150" spans="1:7" x14ac:dyDescent="0.25">
      <c r="A1150" s="2"/>
      <c r="B1150" s="2"/>
      <c r="C1150" s="3"/>
      <c r="D1150" s="2"/>
      <c r="E1150" s="2"/>
      <c r="F1150" s="2"/>
      <c r="G1150" s="9"/>
    </row>
    <row r="1151" spans="1:7" x14ac:dyDescent="0.25">
      <c r="A1151" s="2"/>
      <c r="B1151" s="2"/>
      <c r="C1151" s="3"/>
      <c r="D1151" s="2"/>
      <c r="E1151" s="2"/>
      <c r="F1151" s="2"/>
      <c r="G1151" s="9"/>
    </row>
    <row r="1152" spans="1:7" x14ac:dyDescent="0.25">
      <c r="A1152" s="2"/>
      <c r="B1152" s="2"/>
      <c r="C1152" s="3"/>
      <c r="D1152" s="2"/>
      <c r="E1152" s="2"/>
      <c r="F1152" s="2"/>
      <c r="G1152" s="9"/>
    </row>
    <row r="1153" spans="1:7" x14ac:dyDescent="0.25">
      <c r="A1153" s="2"/>
      <c r="B1153" s="2"/>
      <c r="C1153" s="3"/>
      <c r="D1153" s="2"/>
      <c r="E1153" s="2"/>
      <c r="F1153" s="2"/>
      <c r="G1153" s="9"/>
    </row>
    <row r="1154" spans="1:7" x14ac:dyDescent="0.25">
      <c r="A1154" s="2"/>
      <c r="B1154" s="2"/>
      <c r="C1154" s="3"/>
      <c r="D1154" s="2"/>
      <c r="E1154" s="2"/>
      <c r="F1154" s="2"/>
      <c r="G1154" s="9"/>
    </row>
    <row r="1155" spans="1:7" x14ac:dyDescent="0.25">
      <c r="A1155" s="2"/>
      <c r="B1155" s="2"/>
      <c r="C1155" s="3"/>
      <c r="D1155" s="2"/>
      <c r="E1155" s="2"/>
      <c r="F1155" s="2"/>
      <c r="G1155" s="9"/>
    </row>
    <row r="1156" spans="1:7" x14ac:dyDescent="0.25">
      <c r="A1156" s="2"/>
      <c r="B1156" s="2"/>
      <c r="C1156" s="3"/>
      <c r="D1156" s="2"/>
      <c r="E1156" s="2"/>
      <c r="F1156" s="2"/>
      <c r="G1156" s="9"/>
    </row>
    <row r="1157" spans="1:7" x14ac:dyDescent="0.25">
      <c r="A1157" s="2"/>
      <c r="B1157" s="2"/>
      <c r="C1157" s="3"/>
      <c r="D1157" s="2"/>
      <c r="E1157" s="2"/>
      <c r="F1157" s="2"/>
      <c r="G1157" s="9"/>
    </row>
    <row r="1158" spans="1:7" x14ac:dyDescent="0.25">
      <c r="A1158" s="2"/>
      <c r="B1158" s="2"/>
      <c r="C1158" s="3"/>
      <c r="D1158" s="2"/>
      <c r="E1158" s="2"/>
      <c r="F1158" s="2"/>
      <c r="G1158" s="9"/>
    </row>
    <row r="1159" spans="1:7" x14ac:dyDescent="0.25">
      <c r="A1159" s="2"/>
      <c r="B1159" s="2"/>
      <c r="C1159" s="3"/>
      <c r="D1159" s="2"/>
      <c r="E1159" s="2"/>
      <c r="F1159" s="2"/>
      <c r="G1159" s="9"/>
    </row>
    <row r="1160" spans="1:7" x14ac:dyDescent="0.25">
      <c r="A1160" s="2"/>
      <c r="B1160" s="2"/>
      <c r="C1160" s="3"/>
      <c r="D1160" s="2"/>
      <c r="E1160" s="2"/>
      <c r="F1160" s="2"/>
      <c r="G1160" s="9"/>
    </row>
    <row r="1161" spans="1:7" x14ac:dyDescent="0.25">
      <c r="A1161" s="2"/>
      <c r="B1161" s="2"/>
      <c r="C1161" s="3"/>
      <c r="D1161" s="2"/>
      <c r="E1161" s="2"/>
      <c r="F1161" s="2"/>
      <c r="G1161" s="9"/>
    </row>
    <row r="1162" spans="1:7" x14ac:dyDescent="0.25">
      <c r="A1162" s="2"/>
      <c r="B1162" s="2"/>
      <c r="C1162" s="3"/>
      <c r="D1162" s="2"/>
      <c r="E1162" s="2"/>
      <c r="F1162" s="2"/>
      <c r="G1162" s="9"/>
    </row>
    <row r="1163" spans="1:7" x14ac:dyDescent="0.25">
      <c r="A1163" s="2"/>
      <c r="B1163" s="2"/>
      <c r="C1163" s="3"/>
      <c r="D1163" s="2"/>
      <c r="E1163" s="2"/>
      <c r="F1163" s="2"/>
      <c r="G1163" s="9"/>
    </row>
    <row r="1164" spans="1:7" x14ac:dyDescent="0.25">
      <c r="A1164" s="2"/>
      <c r="B1164" s="2"/>
      <c r="C1164" s="3"/>
      <c r="D1164" s="2"/>
      <c r="E1164" s="2"/>
      <c r="F1164" s="2"/>
      <c r="G1164" s="9"/>
    </row>
    <row r="1165" spans="1:7" x14ac:dyDescent="0.25">
      <c r="A1165" s="2"/>
      <c r="B1165" s="2"/>
      <c r="C1165" s="3"/>
      <c r="D1165" s="2"/>
      <c r="E1165" s="2"/>
      <c r="F1165" s="2"/>
      <c r="G1165" s="9"/>
    </row>
    <row r="1166" spans="1:7" x14ac:dyDescent="0.25">
      <c r="A1166" s="2"/>
      <c r="B1166" s="2"/>
      <c r="C1166" s="3"/>
      <c r="D1166" s="2"/>
      <c r="E1166" s="2"/>
      <c r="F1166" s="2"/>
      <c r="G1166" s="9"/>
    </row>
    <row r="1167" spans="1:7" x14ac:dyDescent="0.25">
      <c r="A1167" s="2"/>
      <c r="B1167" s="2"/>
      <c r="C1167" s="3"/>
      <c r="D1167" s="2"/>
      <c r="E1167" s="2"/>
      <c r="F1167" s="2"/>
      <c r="G1167" s="9"/>
    </row>
    <row r="1168" spans="1:7" x14ac:dyDescent="0.25">
      <c r="A1168" s="2"/>
      <c r="B1168" s="2"/>
      <c r="C1168" s="3"/>
      <c r="D1168" s="2"/>
      <c r="E1168" s="2"/>
      <c r="F1168" s="2"/>
      <c r="G1168" s="9"/>
    </row>
    <row r="1169" spans="1:7" x14ac:dyDescent="0.25">
      <c r="A1169" s="2"/>
      <c r="B1169" s="2"/>
      <c r="C1169" s="3"/>
      <c r="D1169" s="2"/>
      <c r="E1169" s="2"/>
      <c r="F1169" s="2"/>
      <c r="G1169" s="9"/>
    </row>
    <row r="1170" spans="1:7" x14ac:dyDescent="0.25">
      <c r="A1170" s="2"/>
      <c r="B1170" s="2"/>
      <c r="C1170" s="3"/>
      <c r="D1170" s="2"/>
      <c r="E1170" s="2"/>
      <c r="F1170" s="2"/>
      <c r="G1170" s="9"/>
    </row>
    <row r="1171" spans="1:7" x14ac:dyDescent="0.25">
      <c r="A1171" s="2"/>
      <c r="B1171" s="2"/>
      <c r="C1171" s="3"/>
      <c r="D1171" s="2"/>
      <c r="E1171" s="2"/>
      <c r="F1171" s="2"/>
      <c r="G1171" s="9"/>
    </row>
    <row r="1172" spans="1:7" x14ac:dyDescent="0.25">
      <c r="A1172" s="2"/>
      <c r="B1172" s="2"/>
      <c r="C1172" s="3"/>
      <c r="D1172" s="2"/>
      <c r="E1172" s="2"/>
      <c r="F1172" s="2"/>
      <c r="G1172" s="9"/>
    </row>
    <row r="1173" spans="1:7" x14ac:dyDescent="0.25">
      <c r="A1173" s="2"/>
      <c r="B1173" s="2"/>
      <c r="C1173" s="3"/>
      <c r="D1173" s="2"/>
      <c r="E1173" s="2"/>
      <c r="F1173" s="2"/>
      <c r="G1173" s="9"/>
    </row>
    <row r="1174" spans="1:7" x14ac:dyDescent="0.25">
      <c r="A1174" s="2"/>
      <c r="B1174" s="2"/>
      <c r="C1174" s="3"/>
      <c r="D1174" s="2"/>
      <c r="E1174" s="2"/>
      <c r="F1174" s="2"/>
      <c r="G1174" s="9"/>
    </row>
    <row r="1175" spans="1:7" x14ac:dyDescent="0.25">
      <c r="A1175" s="2"/>
      <c r="B1175" s="2"/>
      <c r="C1175" s="3"/>
      <c r="D1175" s="2"/>
      <c r="E1175" s="2"/>
      <c r="F1175" s="2"/>
      <c r="G1175" s="9"/>
    </row>
    <row r="1176" spans="1:7" x14ac:dyDescent="0.25">
      <c r="A1176" s="2"/>
      <c r="B1176" s="2"/>
      <c r="C1176" s="3"/>
      <c r="D1176" s="2"/>
      <c r="E1176" s="2"/>
      <c r="F1176" s="2"/>
      <c r="G1176" s="9"/>
    </row>
    <row r="1177" spans="1:7" x14ac:dyDescent="0.25">
      <c r="A1177" s="2"/>
      <c r="B1177" s="2"/>
      <c r="C1177" s="3"/>
      <c r="D1177" s="2"/>
      <c r="E1177" s="2"/>
      <c r="F1177" s="2"/>
      <c r="G1177" s="9"/>
    </row>
    <row r="1178" spans="1:7" x14ac:dyDescent="0.25">
      <c r="A1178" s="2"/>
      <c r="B1178" s="2"/>
      <c r="C1178" s="3"/>
      <c r="D1178" s="2"/>
      <c r="E1178" s="2"/>
      <c r="F1178" s="2"/>
      <c r="G1178" s="9"/>
    </row>
    <row r="1179" spans="1:7" x14ac:dyDescent="0.25">
      <c r="A1179" s="2"/>
      <c r="B1179" s="2"/>
      <c r="C1179" s="3"/>
      <c r="D1179" s="2"/>
      <c r="E1179" s="2"/>
      <c r="F1179" s="2"/>
      <c r="G1179" s="9"/>
    </row>
    <row r="1180" spans="1:7" x14ac:dyDescent="0.25">
      <c r="A1180" s="2"/>
      <c r="B1180" s="2"/>
      <c r="C1180" s="3"/>
      <c r="D1180" s="2"/>
      <c r="E1180" s="2"/>
      <c r="F1180" s="2"/>
      <c r="G1180" s="9"/>
    </row>
    <row r="1181" spans="1:7" x14ac:dyDescent="0.25">
      <c r="A1181" s="2"/>
      <c r="B1181" s="2"/>
      <c r="C1181" s="3"/>
      <c r="D1181" s="2"/>
      <c r="E1181" s="2"/>
      <c r="F1181" s="2"/>
      <c r="G1181" s="9"/>
    </row>
    <row r="1182" spans="1:7" x14ac:dyDescent="0.25">
      <c r="A1182" s="2"/>
      <c r="B1182" s="2"/>
      <c r="C1182" s="3"/>
      <c r="D1182" s="2"/>
      <c r="E1182" s="2"/>
      <c r="F1182" s="2"/>
      <c r="G1182" s="9"/>
    </row>
    <row r="1183" spans="1:7" x14ac:dyDescent="0.25">
      <c r="A1183" s="2"/>
      <c r="B1183" s="2"/>
      <c r="C1183" s="3"/>
      <c r="D1183" s="2"/>
      <c r="E1183" s="2"/>
      <c r="F1183" s="2"/>
      <c r="G1183" s="9"/>
    </row>
    <row r="1184" spans="1:7" x14ac:dyDescent="0.25">
      <c r="A1184" s="6"/>
      <c r="B1184" s="3"/>
      <c r="C1184" s="3"/>
      <c r="D1184" s="2"/>
      <c r="E1184" s="2"/>
      <c r="F1184" s="2"/>
      <c r="G1184" s="9"/>
    </row>
    <row r="1185" spans="1:7" x14ac:dyDescent="0.25">
      <c r="A1185" s="6"/>
      <c r="B1185" s="3"/>
      <c r="C1185" s="3"/>
      <c r="D1185" s="2"/>
      <c r="E1185" s="2"/>
      <c r="F1185" s="2"/>
      <c r="G1185" s="9"/>
    </row>
    <row r="1186" spans="1:7" x14ac:dyDescent="0.25">
      <c r="A1186" s="6"/>
      <c r="B1186" s="3"/>
      <c r="C1186" s="3"/>
      <c r="D1186" s="2"/>
      <c r="E1186" s="2"/>
      <c r="F1186" s="2"/>
      <c r="G1186" s="9"/>
    </row>
    <row r="1187" spans="1:7" x14ac:dyDescent="0.25">
      <c r="A1187" s="6"/>
      <c r="B1187" s="3"/>
      <c r="C1187" s="3"/>
      <c r="D1187" s="2"/>
      <c r="E1187" s="2"/>
      <c r="F1187" s="2"/>
      <c r="G1187" s="9"/>
    </row>
    <row r="1188" spans="1:7" x14ac:dyDescent="0.25">
      <c r="A1188" s="6"/>
      <c r="B1188" s="3"/>
      <c r="C1188" s="3"/>
      <c r="D1188" s="2"/>
      <c r="E1188" s="2"/>
      <c r="F1188" s="2"/>
      <c r="G1188" s="9"/>
    </row>
    <row r="1189" spans="1:7" x14ac:dyDescent="0.25">
      <c r="A1189" s="6"/>
      <c r="B1189" s="3"/>
      <c r="C1189" s="3"/>
      <c r="D1189" s="2"/>
      <c r="E1189" s="2"/>
      <c r="F1189" s="2"/>
      <c r="G1189" s="9"/>
    </row>
    <row r="1190" spans="1:7" x14ac:dyDescent="0.25">
      <c r="A1190" s="6"/>
      <c r="B1190" s="3"/>
      <c r="C1190" s="3"/>
      <c r="D1190" s="2"/>
      <c r="E1190" s="2"/>
      <c r="F1190" s="2"/>
      <c r="G1190" s="9"/>
    </row>
    <row r="1191" spans="1:7" x14ac:dyDescent="0.25">
      <c r="A1191" s="6"/>
      <c r="B1191" s="3"/>
      <c r="C1191" s="3"/>
      <c r="D1191" s="2"/>
      <c r="E1191" s="2"/>
      <c r="F1191" s="2"/>
      <c r="G1191" s="9"/>
    </row>
    <row r="1192" spans="1:7" x14ac:dyDescent="0.25">
      <c r="A1192" s="6"/>
      <c r="B1192" s="3"/>
      <c r="C1192" s="3"/>
      <c r="D1192" s="2"/>
      <c r="E1192" s="2"/>
      <c r="F1192" s="2"/>
      <c r="G1192" s="9"/>
    </row>
    <row r="1193" spans="1:7" x14ac:dyDescent="0.25">
      <c r="A1193" s="6"/>
      <c r="B1193" s="3"/>
      <c r="C1193" s="3"/>
      <c r="D1193" s="2"/>
      <c r="E1193" s="2"/>
      <c r="F1193" s="2"/>
      <c r="G1193" s="9"/>
    </row>
    <row r="1194" spans="1:7" x14ac:dyDescent="0.25">
      <c r="A1194" s="6"/>
      <c r="B1194" s="3"/>
      <c r="C1194" s="3"/>
      <c r="D1194" s="2"/>
      <c r="E1194" s="2"/>
      <c r="F1194" s="2"/>
      <c r="G1194" s="9"/>
    </row>
    <row r="1195" spans="1:7" x14ac:dyDescent="0.25">
      <c r="A1195" s="6"/>
      <c r="B1195" s="3"/>
      <c r="C1195" s="3"/>
      <c r="D1195" s="2"/>
      <c r="E1195" s="2"/>
      <c r="F1195" s="2"/>
      <c r="G1195" s="9"/>
    </row>
    <row r="1196" spans="1:7" x14ac:dyDescent="0.25">
      <c r="A1196" s="6"/>
      <c r="B1196" s="3"/>
      <c r="C1196" s="3"/>
      <c r="D1196" s="2"/>
      <c r="E1196" s="2"/>
      <c r="F1196" s="2"/>
      <c r="G1196" s="9"/>
    </row>
    <row r="1197" spans="1:7" x14ac:dyDescent="0.25">
      <c r="A1197" s="6"/>
      <c r="B1197" s="3"/>
      <c r="C1197" s="3"/>
      <c r="D1197" s="2"/>
      <c r="E1197" s="2"/>
      <c r="F1197" s="2"/>
      <c r="G1197" s="9"/>
    </row>
    <row r="1198" spans="1:7" x14ac:dyDescent="0.25">
      <c r="A1198" s="6"/>
      <c r="B1198" s="3"/>
      <c r="C1198" s="3"/>
      <c r="D1198" s="2"/>
      <c r="E1198" s="2"/>
      <c r="F1198" s="2"/>
      <c r="G1198" s="9"/>
    </row>
    <row r="1199" spans="1:7" x14ac:dyDescent="0.25">
      <c r="A1199" s="6"/>
      <c r="B1199" s="3"/>
      <c r="C1199" s="3"/>
      <c r="D1199" s="2"/>
      <c r="E1199" s="2"/>
      <c r="F1199" s="2"/>
      <c r="G1199" s="9"/>
    </row>
    <row r="1200" spans="1:7" x14ac:dyDescent="0.25">
      <c r="A1200" s="6"/>
      <c r="B1200" s="3"/>
      <c r="C1200" s="3"/>
      <c r="D1200" s="2"/>
      <c r="E1200" s="2"/>
      <c r="F1200" s="2"/>
      <c r="G1200" s="9"/>
    </row>
    <row r="1201" spans="1:7" x14ac:dyDescent="0.25">
      <c r="A1201" s="6"/>
      <c r="B1201" s="3"/>
      <c r="C1201" s="3"/>
      <c r="D1201" s="2"/>
      <c r="E1201" s="2"/>
      <c r="F1201" s="2"/>
      <c r="G1201" s="9"/>
    </row>
    <row r="1202" spans="1:7" x14ac:dyDescent="0.25">
      <c r="A1202" s="6"/>
      <c r="B1202" s="3"/>
      <c r="C1202" s="3"/>
      <c r="D1202" s="2"/>
      <c r="E1202" s="2"/>
      <c r="F1202" s="2"/>
      <c r="G1202" s="9"/>
    </row>
    <row r="1203" spans="1:7" x14ac:dyDescent="0.25">
      <c r="A1203" s="6"/>
      <c r="B1203" s="3"/>
      <c r="C1203" s="3"/>
      <c r="D1203" s="2"/>
      <c r="E1203" s="2"/>
      <c r="F1203" s="2"/>
      <c r="G1203" s="9"/>
    </row>
    <row r="1204" spans="1:7" x14ac:dyDescent="0.25">
      <c r="A1204" s="6"/>
      <c r="B1204" s="3"/>
      <c r="C1204" s="3"/>
      <c r="D1204" s="2"/>
      <c r="E1204" s="2"/>
      <c r="F1204" s="2"/>
      <c r="G1204" s="9"/>
    </row>
    <row r="1205" spans="1:7" x14ac:dyDescent="0.25">
      <c r="A1205" s="6"/>
      <c r="B1205" s="3"/>
      <c r="C1205" s="3"/>
      <c r="D1205" s="2"/>
      <c r="E1205" s="2"/>
      <c r="F1205" s="2"/>
      <c r="G1205" s="9"/>
    </row>
    <row r="1206" spans="1:7" x14ac:dyDescent="0.25">
      <c r="A1206" s="6"/>
      <c r="B1206" s="3"/>
      <c r="C1206" s="3"/>
      <c r="D1206" s="2"/>
      <c r="E1206" s="2"/>
      <c r="F1206" s="2"/>
      <c r="G1206" s="9"/>
    </row>
    <row r="1207" spans="1:7" x14ac:dyDescent="0.25">
      <c r="A1207" s="6"/>
      <c r="B1207" s="3"/>
      <c r="C1207" s="3"/>
      <c r="D1207" s="2"/>
      <c r="E1207" s="2"/>
      <c r="F1207" s="2"/>
      <c r="G1207" s="9"/>
    </row>
    <row r="1208" spans="1:7" x14ac:dyDescent="0.25">
      <c r="A1208" s="6"/>
      <c r="B1208" s="3"/>
      <c r="C1208" s="3"/>
      <c r="D1208" s="2"/>
      <c r="E1208" s="2"/>
      <c r="F1208" s="2"/>
      <c r="G1208" s="9"/>
    </row>
    <row r="1209" spans="1:7" x14ac:dyDescent="0.25">
      <c r="A1209" s="6"/>
      <c r="B1209" s="3"/>
      <c r="C1209" s="3"/>
      <c r="D1209" s="2"/>
      <c r="E1209" s="2"/>
      <c r="F1209" s="2"/>
      <c r="G1209" s="9"/>
    </row>
    <row r="1210" spans="1:7" x14ac:dyDescent="0.25">
      <c r="A1210" s="6"/>
      <c r="B1210" s="3"/>
      <c r="C1210" s="3"/>
      <c r="D1210" s="2"/>
      <c r="E1210" s="2"/>
      <c r="F1210" s="2"/>
      <c r="G1210" s="9"/>
    </row>
    <row r="1211" spans="1:7" x14ac:dyDescent="0.25">
      <c r="A1211" s="6"/>
      <c r="B1211" s="3"/>
      <c r="C1211" s="3"/>
      <c r="D1211" s="2"/>
      <c r="E1211" s="2"/>
      <c r="F1211" s="2"/>
      <c r="G1211" s="9"/>
    </row>
    <row r="1212" spans="1:7" x14ac:dyDescent="0.25">
      <c r="A1212" s="6"/>
      <c r="B1212" s="3"/>
      <c r="C1212" s="3"/>
      <c r="D1212" s="2"/>
      <c r="E1212" s="2"/>
      <c r="F1212" s="2"/>
      <c r="G1212" s="9"/>
    </row>
    <row r="1213" spans="1:7" x14ac:dyDescent="0.25">
      <c r="A1213" s="6"/>
      <c r="B1213" s="3"/>
      <c r="C1213" s="3"/>
      <c r="D1213" s="2"/>
      <c r="E1213" s="2"/>
      <c r="F1213" s="2"/>
      <c r="G1213" s="9"/>
    </row>
    <row r="1214" spans="1:7" x14ac:dyDescent="0.25">
      <c r="A1214" s="6"/>
      <c r="B1214" s="3"/>
      <c r="C1214" s="3"/>
      <c r="D1214" s="2"/>
      <c r="E1214" s="2"/>
      <c r="F1214" s="2"/>
      <c r="G1214" s="9"/>
    </row>
    <row r="1215" spans="1:7" x14ac:dyDescent="0.25">
      <c r="A1215" s="6"/>
      <c r="B1215" s="3"/>
      <c r="C1215" s="3"/>
      <c r="D1215" s="2"/>
      <c r="E1215" s="2"/>
      <c r="F1215" s="2"/>
      <c r="G1215" s="9"/>
    </row>
    <row r="1216" spans="1:7" x14ac:dyDescent="0.25">
      <c r="A1216" s="6"/>
      <c r="B1216" s="3"/>
      <c r="C1216" s="3"/>
      <c r="D1216" s="2"/>
      <c r="E1216" s="2"/>
      <c r="F1216" s="2"/>
      <c r="G1216" s="9"/>
    </row>
    <row r="1217" spans="1:7" x14ac:dyDescent="0.25">
      <c r="A1217" s="6"/>
      <c r="B1217" s="3"/>
      <c r="C1217" s="3"/>
      <c r="D1217" s="2"/>
      <c r="E1217" s="2"/>
      <c r="F1217" s="2"/>
      <c r="G1217" s="9"/>
    </row>
    <row r="1218" spans="1:7" x14ac:dyDescent="0.25">
      <c r="A1218" s="6"/>
      <c r="B1218" s="3"/>
      <c r="C1218" s="3"/>
      <c r="D1218" s="2"/>
      <c r="E1218" s="2"/>
      <c r="F1218" s="2"/>
      <c r="G1218" s="9"/>
    </row>
    <row r="1219" spans="1:7" x14ac:dyDescent="0.25">
      <c r="A1219" s="6"/>
      <c r="B1219" s="3"/>
      <c r="C1219" s="3"/>
      <c r="D1219" s="2"/>
      <c r="E1219" s="2"/>
      <c r="F1219" s="2"/>
      <c r="G1219" s="9"/>
    </row>
    <row r="1220" spans="1:7" x14ac:dyDescent="0.25">
      <c r="A1220" s="6"/>
      <c r="B1220" s="3"/>
      <c r="C1220" s="3"/>
      <c r="D1220" s="2"/>
      <c r="E1220" s="2"/>
      <c r="F1220" s="2"/>
      <c r="G1220" s="9"/>
    </row>
    <row r="1221" spans="1:7" x14ac:dyDescent="0.25">
      <c r="A1221" s="6"/>
      <c r="B1221" s="3"/>
      <c r="C1221" s="3"/>
      <c r="D1221" s="2"/>
      <c r="E1221" s="2"/>
      <c r="F1221" s="2"/>
      <c r="G1221" s="9"/>
    </row>
    <row r="1222" spans="1:7" x14ac:dyDescent="0.25">
      <c r="A1222" s="6"/>
      <c r="B1222" s="3"/>
      <c r="C1222" s="3"/>
      <c r="D1222" s="2"/>
      <c r="E1222" s="2"/>
      <c r="F1222" s="2"/>
      <c r="G1222" s="9"/>
    </row>
    <row r="1223" spans="1:7" x14ac:dyDescent="0.25">
      <c r="A1223" s="6"/>
      <c r="B1223" s="3"/>
      <c r="C1223" s="3"/>
      <c r="D1223" s="2"/>
      <c r="E1223" s="2"/>
      <c r="F1223" s="2"/>
      <c r="G1223" s="9"/>
    </row>
    <row r="1224" spans="1:7" x14ac:dyDescent="0.25">
      <c r="A1224" s="6"/>
      <c r="B1224" s="3"/>
      <c r="C1224" s="3"/>
      <c r="D1224" s="2"/>
      <c r="E1224" s="2"/>
      <c r="F1224" s="2"/>
      <c r="G1224" s="9"/>
    </row>
    <row r="1225" spans="1:7" x14ac:dyDescent="0.25">
      <c r="A1225" s="6"/>
      <c r="B1225" s="3"/>
      <c r="C1225" s="3"/>
      <c r="D1225" s="2"/>
      <c r="E1225" s="2"/>
      <c r="F1225" s="2"/>
      <c r="G1225" s="9"/>
    </row>
    <row r="1226" spans="1:7" x14ac:dyDescent="0.25">
      <c r="A1226" s="6"/>
      <c r="B1226" s="3"/>
      <c r="C1226" s="3"/>
      <c r="D1226" s="2"/>
      <c r="E1226" s="2"/>
      <c r="F1226" s="2"/>
      <c r="G1226" s="9"/>
    </row>
    <row r="1227" spans="1:7" x14ac:dyDescent="0.25">
      <c r="A1227" s="6"/>
      <c r="B1227" s="3"/>
      <c r="C1227" s="3"/>
      <c r="D1227" s="2"/>
      <c r="E1227" s="2"/>
      <c r="F1227" s="2"/>
      <c r="G1227" s="9"/>
    </row>
    <row r="1228" spans="1:7" x14ac:dyDescent="0.25">
      <c r="A1228" s="6"/>
      <c r="B1228" s="3"/>
      <c r="C1228" s="3"/>
      <c r="D1228" s="2"/>
      <c r="E1228" s="2"/>
      <c r="F1228" s="2"/>
      <c r="G1228" s="9"/>
    </row>
    <row r="1229" spans="1:7" x14ac:dyDescent="0.25">
      <c r="A1229" s="6"/>
      <c r="B1229" s="3"/>
      <c r="C1229" s="3"/>
      <c r="D1229" s="2"/>
      <c r="E1229" s="2"/>
      <c r="F1229" s="2"/>
      <c r="G1229" s="9"/>
    </row>
    <row r="1230" spans="1:7" x14ac:dyDescent="0.25">
      <c r="A1230" s="6"/>
      <c r="B1230" s="3"/>
      <c r="C1230" s="3"/>
      <c r="D1230" s="2"/>
      <c r="E1230" s="2"/>
      <c r="F1230" s="2"/>
      <c r="G1230" s="9"/>
    </row>
    <row r="1231" spans="1:7" x14ac:dyDescent="0.25">
      <c r="A1231" s="6"/>
      <c r="B1231" s="3"/>
      <c r="C1231" s="3"/>
      <c r="D1231" s="2"/>
      <c r="E1231" s="2"/>
      <c r="F1231" s="2"/>
      <c r="G1231" s="9"/>
    </row>
    <row r="1232" spans="1:7" x14ac:dyDescent="0.25">
      <c r="A1232" s="6"/>
      <c r="B1232" s="3"/>
      <c r="C1232" s="3"/>
      <c r="D1232" s="2"/>
      <c r="E1232" s="2"/>
      <c r="F1232" s="2"/>
      <c r="G1232" s="9"/>
    </row>
    <row r="1233" spans="1:7" x14ac:dyDescent="0.25">
      <c r="A1233" s="6"/>
      <c r="B1233" s="3"/>
      <c r="C1233" s="3"/>
      <c r="D1233" s="2"/>
      <c r="E1233" s="2"/>
      <c r="F1233" s="2"/>
      <c r="G1233" s="9"/>
    </row>
    <row r="1234" spans="1:7" x14ac:dyDescent="0.25">
      <c r="A1234" s="6"/>
      <c r="B1234" s="3"/>
      <c r="C1234" s="3"/>
      <c r="D1234" s="2"/>
      <c r="E1234" s="2"/>
      <c r="F1234" s="2"/>
      <c r="G1234" s="9"/>
    </row>
    <row r="1235" spans="1:7" x14ac:dyDescent="0.25">
      <c r="A1235" s="6"/>
      <c r="B1235" s="3"/>
      <c r="C1235" s="3"/>
      <c r="D1235" s="2"/>
      <c r="E1235" s="2"/>
      <c r="F1235" s="2"/>
      <c r="G1235" s="9"/>
    </row>
    <row r="1236" spans="1:7" x14ac:dyDescent="0.25">
      <c r="A1236" s="6"/>
      <c r="B1236" s="3"/>
      <c r="C1236" s="3"/>
      <c r="D1236" s="2"/>
      <c r="E1236" s="2"/>
      <c r="F1236" s="2"/>
      <c r="G1236" s="9"/>
    </row>
    <row r="1237" spans="1:7" x14ac:dyDescent="0.25">
      <c r="A1237" s="6"/>
      <c r="B1237" s="3"/>
      <c r="C1237" s="3"/>
      <c r="D1237" s="2"/>
      <c r="E1237" s="2"/>
      <c r="F1237" s="2"/>
      <c r="G1237" s="9"/>
    </row>
    <row r="1238" spans="1:7" x14ac:dyDescent="0.25">
      <c r="A1238" s="6"/>
      <c r="B1238" s="3"/>
      <c r="C1238" s="3"/>
      <c r="D1238" s="2"/>
      <c r="E1238" s="2"/>
      <c r="F1238" s="2"/>
      <c r="G1238" s="9"/>
    </row>
    <row r="1239" spans="1:7" x14ac:dyDescent="0.25">
      <c r="A1239" s="6"/>
      <c r="B1239" s="3"/>
      <c r="C1239" s="3"/>
      <c r="D1239" s="2"/>
      <c r="E1239" s="2"/>
      <c r="F1239" s="2"/>
      <c r="G1239" s="9"/>
    </row>
    <row r="1240" spans="1:7" x14ac:dyDescent="0.25">
      <c r="A1240" s="6"/>
      <c r="B1240" s="3"/>
      <c r="C1240" s="3"/>
      <c r="D1240" s="2"/>
      <c r="E1240" s="2"/>
      <c r="F1240" s="2"/>
      <c r="G1240" s="9"/>
    </row>
    <row r="1241" spans="1:7" x14ac:dyDescent="0.25">
      <c r="A1241" s="6"/>
      <c r="B1241" s="3"/>
      <c r="C1241" s="3"/>
      <c r="D1241" s="2"/>
      <c r="E1241" s="2"/>
      <c r="F1241" s="2"/>
      <c r="G1241" s="9"/>
    </row>
    <row r="1242" spans="1:7" x14ac:dyDescent="0.25">
      <c r="A1242" s="6"/>
      <c r="B1242" s="3"/>
      <c r="C1242" s="3"/>
      <c r="D1242" s="2"/>
      <c r="E1242" s="2"/>
      <c r="F1242" s="2"/>
      <c r="G1242" s="9"/>
    </row>
    <row r="1243" spans="1:7" x14ac:dyDescent="0.25">
      <c r="A1243" s="6"/>
      <c r="B1243" s="3"/>
      <c r="C1243" s="3"/>
      <c r="D1243" s="2"/>
      <c r="E1243" s="2"/>
      <c r="F1243" s="2"/>
      <c r="G1243" s="9"/>
    </row>
    <row r="1244" spans="1:7" x14ac:dyDescent="0.25">
      <c r="A1244" s="6"/>
      <c r="B1244" s="3"/>
      <c r="C1244" s="3"/>
      <c r="D1244" s="2"/>
      <c r="E1244" s="2"/>
      <c r="F1244" s="2"/>
      <c r="G1244" s="9"/>
    </row>
    <row r="1245" spans="1:7" x14ac:dyDescent="0.25">
      <c r="A1245" s="6"/>
      <c r="B1245" s="3"/>
      <c r="C1245" s="3"/>
      <c r="D1245" s="2"/>
      <c r="E1245" s="2"/>
      <c r="F1245" s="2"/>
      <c r="G1245" s="9"/>
    </row>
    <row r="1246" spans="1:7" x14ac:dyDescent="0.25">
      <c r="A1246" s="6"/>
      <c r="B1246" s="3"/>
      <c r="C1246" s="3"/>
      <c r="D1246" s="2"/>
      <c r="E1246" s="2"/>
      <c r="F1246" s="2"/>
      <c r="G1246" s="9"/>
    </row>
    <row r="1247" spans="1:7" x14ac:dyDescent="0.25">
      <c r="A1247" s="6"/>
      <c r="B1247" s="3"/>
      <c r="C1247" s="3"/>
      <c r="D1247" s="2"/>
      <c r="E1247" s="2"/>
      <c r="F1247" s="2"/>
      <c r="G1247" s="9"/>
    </row>
    <row r="1248" spans="1:7" x14ac:dyDescent="0.25">
      <c r="A1248" s="6"/>
      <c r="B1248" s="3"/>
      <c r="C1248" s="3"/>
      <c r="D1248" s="2"/>
      <c r="E1248" s="2"/>
      <c r="F1248" s="2"/>
      <c r="G1248" s="9"/>
    </row>
    <row r="1249" spans="1:7" x14ac:dyDescent="0.25">
      <c r="A1249" s="6"/>
      <c r="B1249" s="3"/>
      <c r="C1249" s="3"/>
      <c r="D1249" s="2"/>
      <c r="E1249" s="2"/>
      <c r="F1249" s="2"/>
      <c r="G1249" s="9"/>
    </row>
    <row r="1250" spans="1:7" x14ac:dyDescent="0.25">
      <c r="A1250" s="6"/>
      <c r="B1250" s="3"/>
      <c r="C1250" s="3"/>
      <c r="D1250" s="2"/>
      <c r="E1250" s="2"/>
      <c r="F1250" s="2"/>
      <c r="G1250" s="9"/>
    </row>
    <row r="1251" spans="1:7" x14ac:dyDescent="0.25">
      <c r="A1251" s="6"/>
      <c r="B1251" s="3"/>
      <c r="C1251" s="3"/>
      <c r="D1251" s="2"/>
      <c r="E1251" s="2"/>
      <c r="F1251" s="2"/>
      <c r="G1251" s="9"/>
    </row>
    <row r="1252" spans="1:7" x14ac:dyDescent="0.25">
      <c r="A1252" s="6"/>
      <c r="B1252" s="3"/>
      <c r="C1252" s="3"/>
      <c r="D1252" s="2"/>
      <c r="E1252" s="2"/>
      <c r="F1252" s="2"/>
      <c r="G1252" s="9"/>
    </row>
    <row r="1253" spans="1:7" x14ac:dyDescent="0.25">
      <c r="A1253" s="6"/>
      <c r="B1253" s="3"/>
      <c r="C1253" s="3"/>
      <c r="D1253" s="2"/>
      <c r="E1253" s="2"/>
      <c r="F1253" s="2"/>
      <c r="G1253" s="9"/>
    </row>
    <row r="1254" spans="1:7" x14ac:dyDescent="0.25">
      <c r="A1254" s="6"/>
      <c r="B1254" s="3"/>
      <c r="C1254" s="3"/>
      <c r="D1254" s="2"/>
      <c r="E1254" s="2"/>
      <c r="F1254" s="2"/>
      <c r="G1254" s="9"/>
    </row>
    <row r="1255" spans="1:7" x14ac:dyDescent="0.25">
      <c r="A1255" s="6"/>
      <c r="B1255" s="3"/>
      <c r="C1255" s="3"/>
      <c r="D1255" s="2"/>
      <c r="E1255" s="2"/>
      <c r="F1255" s="2"/>
      <c r="G1255" s="9"/>
    </row>
    <row r="1256" spans="1:7" x14ac:dyDescent="0.25">
      <c r="A1256" s="6"/>
      <c r="B1256" s="3"/>
      <c r="C1256" s="3"/>
      <c r="D1256" s="2"/>
      <c r="E1256" s="2"/>
      <c r="F1256" s="2"/>
      <c r="G1256" s="9"/>
    </row>
    <row r="1257" spans="1:7" x14ac:dyDescent="0.25">
      <c r="A1257" s="6"/>
      <c r="B1257" s="3"/>
      <c r="C1257" s="3"/>
      <c r="D1257" s="2"/>
      <c r="E1257" s="2"/>
      <c r="F1257" s="2"/>
      <c r="G1257" s="9"/>
    </row>
    <row r="1258" spans="1:7" x14ac:dyDescent="0.25">
      <c r="A1258" s="6"/>
      <c r="B1258" s="3"/>
      <c r="C1258" s="3"/>
      <c r="D1258" s="2"/>
      <c r="E1258" s="2"/>
      <c r="F1258" s="2"/>
      <c r="G1258" s="9"/>
    </row>
    <row r="1259" spans="1:7" x14ac:dyDescent="0.25">
      <c r="A1259" s="6"/>
      <c r="B1259" s="3"/>
      <c r="C1259" s="3"/>
      <c r="D1259" s="2"/>
      <c r="E1259" s="2"/>
      <c r="F1259" s="2"/>
      <c r="G1259" s="9"/>
    </row>
    <row r="1260" spans="1:7" x14ac:dyDescent="0.25">
      <c r="A1260" s="6"/>
      <c r="B1260" s="3"/>
      <c r="C1260" s="3"/>
      <c r="D1260" s="2"/>
      <c r="E1260" s="2"/>
      <c r="F1260" s="2"/>
      <c r="G1260" s="9"/>
    </row>
    <row r="1261" spans="1:7" x14ac:dyDescent="0.25">
      <c r="A1261" s="6"/>
      <c r="B1261" s="3"/>
      <c r="C1261" s="3"/>
      <c r="D1261" s="2"/>
      <c r="E1261" s="2"/>
      <c r="F1261" s="2"/>
      <c r="G1261" s="9"/>
    </row>
    <row r="1262" spans="1:7" x14ac:dyDescent="0.25">
      <c r="A1262" s="6"/>
      <c r="B1262" s="3"/>
      <c r="C1262" s="3"/>
      <c r="D1262" s="2"/>
      <c r="E1262" s="2"/>
      <c r="F1262" s="2"/>
      <c r="G1262" s="9"/>
    </row>
    <row r="1263" spans="1:7" x14ac:dyDescent="0.25">
      <c r="A1263" s="6"/>
      <c r="B1263" s="3"/>
      <c r="C1263" s="3"/>
      <c r="D1263" s="2"/>
      <c r="E1263" s="2"/>
      <c r="F1263" s="2"/>
      <c r="G1263" s="9"/>
    </row>
    <row r="1264" spans="1:7" x14ac:dyDescent="0.25">
      <c r="A1264" s="6"/>
      <c r="B1264" s="3"/>
      <c r="C1264" s="3"/>
      <c r="D1264" s="2"/>
      <c r="E1264" s="2"/>
      <c r="F1264" s="2"/>
      <c r="G1264" s="9"/>
    </row>
    <row r="1265" spans="1:7" x14ac:dyDescent="0.25">
      <c r="A1265" s="6"/>
      <c r="B1265" s="3"/>
      <c r="C1265" s="3"/>
      <c r="D1265" s="2"/>
      <c r="E1265" s="2"/>
      <c r="F1265" s="2"/>
      <c r="G1265" s="9"/>
    </row>
    <row r="1266" spans="1:7" x14ac:dyDescent="0.25">
      <c r="A1266" s="6"/>
      <c r="B1266" s="3"/>
      <c r="C1266" s="3"/>
      <c r="D1266" s="2"/>
      <c r="E1266" s="2"/>
      <c r="F1266" s="2"/>
      <c r="G1266" s="9"/>
    </row>
    <row r="1267" spans="1:7" x14ac:dyDescent="0.25">
      <c r="A1267" s="6"/>
      <c r="B1267" s="3"/>
      <c r="C1267" s="3"/>
      <c r="D1267" s="2"/>
      <c r="E1267" s="2"/>
      <c r="F1267" s="2"/>
      <c r="G1267" s="9"/>
    </row>
    <row r="1268" spans="1:7" x14ac:dyDescent="0.25">
      <c r="A1268" s="6"/>
      <c r="B1268" s="3"/>
      <c r="C1268" s="3"/>
      <c r="D1268" s="2"/>
      <c r="E1268" s="2"/>
      <c r="F1268" s="2"/>
      <c r="G1268" s="9"/>
    </row>
    <row r="1269" spans="1:7" x14ac:dyDescent="0.25">
      <c r="A1269" s="6"/>
      <c r="B1269" s="3"/>
      <c r="C1269" s="3"/>
      <c r="D1269" s="2"/>
      <c r="E1269" s="2"/>
      <c r="F1269" s="2"/>
      <c r="G1269" s="9"/>
    </row>
    <row r="1270" spans="1:7" x14ac:dyDescent="0.25">
      <c r="A1270" s="6"/>
      <c r="B1270" s="3"/>
      <c r="C1270" s="3"/>
      <c r="D1270" s="2"/>
      <c r="E1270" s="2"/>
      <c r="F1270" s="2"/>
      <c r="G1270" s="9"/>
    </row>
    <row r="1271" spans="1:7" x14ac:dyDescent="0.25">
      <c r="A1271" s="6"/>
      <c r="B1271" s="3"/>
      <c r="C1271" s="3"/>
      <c r="D1271" s="2"/>
      <c r="E1271" s="2"/>
      <c r="F1271" s="2"/>
      <c r="G1271" s="9"/>
    </row>
    <row r="1272" spans="1:7" x14ac:dyDescent="0.25">
      <c r="A1272" s="6"/>
      <c r="B1272" s="3"/>
      <c r="C1272" s="3"/>
      <c r="D1272" s="2"/>
      <c r="E1272" s="2"/>
      <c r="F1272" s="2"/>
      <c r="G1272" s="9"/>
    </row>
    <row r="1273" spans="1:7" x14ac:dyDescent="0.25">
      <c r="A1273" s="6"/>
      <c r="B1273" s="3"/>
      <c r="C1273" s="3"/>
      <c r="D1273" s="2"/>
      <c r="E1273" s="2"/>
      <c r="F1273" s="2"/>
      <c r="G1273" s="9"/>
    </row>
    <row r="1274" spans="1:7" x14ac:dyDescent="0.25">
      <c r="A1274" s="6"/>
      <c r="B1274" s="3"/>
      <c r="C1274" s="3"/>
      <c r="D1274" s="2"/>
      <c r="E1274" s="2"/>
      <c r="F1274" s="2"/>
      <c r="G1274" s="9"/>
    </row>
    <row r="1275" spans="1:7" x14ac:dyDescent="0.25">
      <c r="A1275" s="6"/>
      <c r="B1275" s="3"/>
      <c r="C1275" s="3"/>
      <c r="D1275" s="2"/>
      <c r="E1275" s="2"/>
      <c r="F1275" s="2"/>
      <c r="G1275" s="9"/>
    </row>
    <row r="1276" spans="1:7" x14ac:dyDescent="0.25">
      <c r="A1276" s="6"/>
      <c r="B1276" s="3"/>
      <c r="C1276" s="3"/>
      <c r="D1276" s="2"/>
      <c r="E1276" s="2"/>
      <c r="F1276" s="2"/>
      <c r="G1276" s="9"/>
    </row>
    <row r="1277" spans="1:7" x14ac:dyDescent="0.25">
      <c r="A1277" s="6"/>
      <c r="B1277" s="3"/>
      <c r="C1277" s="3"/>
      <c r="D1277" s="2"/>
      <c r="E1277" s="2"/>
      <c r="F1277" s="2"/>
      <c r="G1277" s="9"/>
    </row>
    <row r="1278" spans="1:7" x14ac:dyDescent="0.25">
      <c r="A1278" s="6"/>
      <c r="B1278" s="3"/>
      <c r="C1278" s="3"/>
      <c r="D1278" s="2"/>
      <c r="E1278" s="2"/>
      <c r="F1278" s="2"/>
      <c r="G1278" s="9"/>
    </row>
    <row r="1279" spans="1:7" x14ac:dyDescent="0.25">
      <c r="A1279" s="6"/>
      <c r="B1279" s="3"/>
      <c r="C1279" s="3"/>
      <c r="D1279" s="2"/>
      <c r="E1279" s="2"/>
      <c r="F1279" s="2"/>
      <c r="G1279" s="9"/>
    </row>
    <row r="1280" spans="1:7" x14ac:dyDescent="0.25">
      <c r="A1280" s="6"/>
      <c r="B1280" s="3"/>
      <c r="C1280" s="3"/>
      <c r="D1280" s="2"/>
      <c r="E1280" s="2"/>
      <c r="F1280" s="2"/>
      <c r="G1280" s="9"/>
    </row>
    <row r="1281" spans="1:7" x14ac:dyDescent="0.25">
      <c r="A1281" s="6"/>
      <c r="B1281" s="3"/>
      <c r="C1281" s="3"/>
      <c r="D1281" s="2"/>
      <c r="E1281" s="2"/>
      <c r="F1281" s="2"/>
      <c r="G1281" s="9"/>
    </row>
    <row r="1282" spans="1:7" x14ac:dyDescent="0.25">
      <c r="A1282" s="6"/>
      <c r="B1282" s="3"/>
      <c r="C1282" s="3"/>
      <c r="D1282" s="2"/>
      <c r="E1282" s="2"/>
      <c r="F1282" s="2"/>
      <c r="G1282" s="9"/>
    </row>
    <row r="1283" spans="1:7" x14ac:dyDescent="0.25">
      <c r="A1283" s="6"/>
      <c r="B1283" s="3"/>
      <c r="C1283" s="3"/>
      <c r="D1283" s="2"/>
      <c r="E1283" s="2"/>
      <c r="F1283" s="2"/>
      <c r="G1283" s="9"/>
    </row>
    <row r="1284" spans="1:7" x14ac:dyDescent="0.25">
      <c r="A1284" s="6"/>
      <c r="B1284" s="3"/>
      <c r="C1284" s="3"/>
      <c r="D1284" s="2"/>
      <c r="E1284" s="2"/>
      <c r="F1284" s="2"/>
      <c r="G1284" s="9"/>
    </row>
    <row r="1285" spans="1:7" x14ac:dyDescent="0.25">
      <c r="A1285" s="6"/>
      <c r="B1285" s="3"/>
      <c r="C1285" s="3"/>
      <c r="D1285" s="2"/>
      <c r="E1285" s="2"/>
      <c r="F1285" s="2"/>
      <c r="G1285" s="9"/>
    </row>
    <row r="1286" spans="1:7" x14ac:dyDescent="0.25">
      <c r="A1286" s="6"/>
      <c r="B1286" s="3"/>
      <c r="C1286" s="3"/>
      <c r="D1286" s="2"/>
      <c r="E1286" s="2"/>
      <c r="F1286" s="2"/>
      <c r="G1286" s="9"/>
    </row>
    <row r="1287" spans="1:7" x14ac:dyDescent="0.25">
      <c r="A1287" s="6"/>
      <c r="B1287" s="3"/>
      <c r="C1287" s="3"/>
      <c r="D1287" s="2"/>
      <c r="E1287" s="2"/>
      <c r="F1287" s="2"/>
      <c r="G1287" s="9"/>
    </row>
    <row r="1288" spans="1:7" x14ac:dyDescent="0.25">
      <c r="A1288" s="6"/>
      <c r="B1288" s="3"/>
      <c r="C1288" s="3"/>
      <c r="D1288" s="2"/>
      <c r="E1288" s="2"/>
      <c r="F1288" s="2"/>
      <c r="G1288" s="9"/>
    </row>
    <row r="1289" spans="1:7" x14ac:dyDescent="0.25">
      <c r="A1289" s="6"/>
      <c r="B1289" s="3"/>
      <c r="C1289" s="3"/>
      <c r="D1289" s="2"/>
      <c r="E1289" s="2"/>
      <c r="F1289" s="2"/>
      <c r="G1289" s="9"/>
    </row>
    <row r="1290" spans="1:7" x14ac:dyDescent="0.25">
      <c r="A1290" s="6"/>
      <c r="B1290" s="3"/>
      <c r="C1290" s="3"/>
      <c r="D1290" s="2"/>
      <c r="E1290" s="2"/>
      <c r="F1290" s="2"/>
      <c r="G1290" s="9"/>
    </row>
    <row r="1291" spans="1:7" x14ac:dyDescent="0.25">
      <c r="A1291" s="6"/>
      <c r="B1291" s="3"/>
      <c r="C1291" s="3"/>
      <c r="D1291" s="2"/>
      <c r="E1291" s="2"/>
      <c r="F1291" s="2"/>
      <c r="G1291" s="9"/>
    </row>
    <row r="1292" spans="1:7" x14ac:dyDescent="0.25">
      <c r="A1292" s="6"/>
      <c r="B1292" s="3"/>
      <c r="C1292" s="3"/>
      <c r="D1292" s="2"/>
      <c r="E1292" s="2"/>
      <c r="F1292" s="2"/>
      <c r="G1292" s="9"/>
    </row>
    <row r="1293" spans="1:7" x14ac:dyDescent="0.25">
      <c r="A1293" s="6"/>
      <c r="B1293" s="3"/>
      <c r="C1293" s="3"/>
      <c r="D1293" s="2"/>
      <c r="E1293" s="2"/>
      <c r="F1293" s="2"/>
      <c r="G1293" s="9"/>
    </row>
    <row r="1294" spans="1:7" x14ac:dyDescent="0.25">
      <c r="A1294" s="6"/>
      <c r="B1294" s="3"/>
      <c r="C1294" s="3"/>
      <c r="D1294" s="2"/>
      <c r="E1294" s="2"/>
      <c r="F1294" s="2"/>
      <c r="G1294" s="9"/>
    </row>
    <row r="1295" spans="1:7" x14ac:dyDescent="0.25">
      <c r="A1295" s="6"/>
      <c r="B1295" s="3"/>
      <c r="C1295" s="3"/>
      <c r="D1295" s="2"/>
      <c r="E1295" s="2"/>
      <c r="F1295" s="2"/>
      <c r="G1295" s="9"/>
    </row>
    <row r="1296" spans="1:7" x14ac:dyDescent="0.25">
      <c r="A1296" s="6"/>
      <c r="B1296" s="3"/>
      <c r="C1296" s="3"/>
      <c r="D1296" s="2"/>
      <c r="E1296" s="2"/>
      <c r="F1296" s="2"/>
      <c r="G1296" s="9"/>
    </row>
    <row r="1297" spans="1:7" x14ac:dyDescent="0.25">
      <c r="A1297" s="6"/>
      <c r="B1297" s="3"/>
      <c r="C1297" s="3"/>
      <c r="D1297" s="2"/>
      <c r="E1297" s="2"/>
      <c r="F1297" s="2"/>
      <c r="G1297" s="9"/>
    </row>
    <row r="1298" spans="1:7" x14ac:dyDescent="0.25">
      <c r="A1298" s="6"/>
      <c r="B1298" s="3"/>
      <c r="C1298" s="3"/>
      <c r="D1298" s="2"/>
      <c r="E1298" s="2"/>
      <c r="F1298" s="2"/>
      <c r="G1298" s="9"/>
    </row>
    <row r="1299" spans="1:7" x14ac:dyDescent="0.25">
      <c r="A1299" s="6"/>
      <c r="B1299" s="3"/>
      <c r="C1299" s="3"/>
      <c r="D1299" s="2"/>
      <c r="E1299" s="2"/>
      <c r="F1299" s="2"/>
      <c r="G1299" s="9"/>
    </row>
    <row r="1300" spans="1:7" x14ac:dyDescent="0.25">
      <c r="A1300" s="6"/>
      <c r="B1300" s="3"/>
      <c r="C1300" s="3"/>
      <c r="D1300" s="2"/>
      <c r="E1300" s="2"/>
      <c r="F1300" s="2"/>
      <c r="G1300" s="9"/>
    </row>
    <row r="1301" spans="1:7" x14ac:dyDescent="0.25">
      <c r="A1301" s="6"/>
      <c r="B1301" s="3"/>
      <c r="C1301" s="3"/>
      <c r="D1301" s="2"/>
      <c r="E1301" s="2"/>
      <c r="F1301" s="2"/>
      <c r="G1301" s="9"/>
    </row>
    <row r="1302" spans="1:7" x14ac:dyDescent="0.25">
      <c r="A1302" s="6"/>
      <c r="B1302" s="3"/>
      <c r="C1302" s="3"/>
      <c r="D1302" s="2"/>
      <c r="E1302" s="2"/>
      <c r="F1302" s="2"/>
      <c r="G1302" s="9"/>
    </row>
    <row r="1303" spans="1:7" x14ac:dyDescent="0.25">
      <c r="A1303" s="6"/>
      <c r="B1303" s="3"/>
      <c r="C1303" s="3"/>
      <c r="D1303" s="2"/>
      <c r="E1303" s="2"/>
      <c r="F1303" s="2"/>
      <c r="G1303" s="9"/>
    </row>
    <row r="1304" spans="1:7" x14ac:dyDescent="0.25">
      <c r="A1304" s="6"/>
      <c r="B1304" s="3"/>
      <c r="C1304" s="3"/>
      <c r="D1304" s="2"/>
      <c r="E1304" s="2"/>
      <c r="F1304" s="2"/>
      <c r="G1304" s="9"/>
    </row>
    <row r="1305" spans="1:7" x14ac:dyDescent="0.25">
      <c r="A1305" s="6"/>
      <c r="B1305" s="3"/>
      <c r="C1305" s="3"/>
      <c r="D1305" s="2"/>
      <c r="E1305" s="2"/>
      <c r="F1305" s="2"/>
      <c r="G1305" s="9"/>
    </row>
    <row r="1306" spans="1:7" x14ac:dyDescent="0.25">
      <c r="A1306" s="6"/>
      <c r="B1306" s="3"/>
      <c r="C1306" s="3"/>
      <c r="D1306" s="2"/>
      <c r="E1306" s="2"/>
      <c r="F1306" s="2"/>
      <c r="G1306" s="9"/>
    </row>
    <row r="1307" spans="1:7" x14ac:dyDescent="0.25">
      <c r="A1307" s="6"/>
      <c r="B1307" s="3"/>
      <c r="C1307" s="3"/>
      <c r="D1307" s="2"/>
      <c r="E1307" s="2"/>
      <c r="F1307" s="2"/>
      <c r="G1307" s="9"/>
    </row>
    <row r="1308" spans="1:7" x14ac:dyDescent="0.25">
      <c r="A1308" s="6"/>
      <c r="B1308" s="3"/>
      <c r="C1308" s="3"/>
      <c r="D1308" s="2"/>
      <c r="E1308" s="2"/>
      <c r="F1308" s="2"/>
      <c r="G1308" s="9"/>
    </row>
    <row r="1309" spans="1:7" x14ac:dyDescent="0.25">
      <c r="A1309" s="6"/>
      <c r="B1309" s="3"/>
      <c r="C1309" s="3"/>
      <c r="D1309" s="2"/>
      <c r="E1309" s="2"/>
      <c r="F1309" s="2"/>
      <c r="G1309" s="9"/>
    </row>
    <row r="1310" spans="1:7" x14ac:dyDescent="0.25">
      <c r="A1310" s="6"/>
      <c r="B1310" s="3"/>
      <c r="C1310" s="3"/>
      <c r="D1310" s="2"/>
      <c r="E1310" s="2"/>
      <c r="F1310" s="2"/>
      <c r="G1310" s="9"/>
    </row>
    <row r="1311" spans="1:7" x14ac:dyDescent="0.25">
      <c r="A1311" s="6"/>
      <c r="B1311" s="3"/>
      <c r="C1311" s="3"/>
      <c r="D1311" s="2"/>
      <c r="E1311" s="2"/>
      <c r="F1311" s="2"/>
      <c r="G1311" s="9"/>
    </row>
    <row r="1312" spans="1:7" x14ac:dyDescent="0.25">
      <c r="A1312" s="6"/>
      <c r="B1312" s="3"/>
      <c r="C1312" s="3"/>
      <c r="D1312" s="2"/>
      <c r="E1312" s="2"/>
      <c r="F1312" s="2"/>
      <c r="G1312" s="9"/>
    </row>
    <row r="1313" spans="1:7" x14ac:dyDescent="0.25">
      <c r="A1313" s="6"/>
      <c r="B1313" s="3"/>
      <c r="C1313" s="3"/>
      <c r="D1313" s="2"/>
      <c r="E1313" s="2"/>
      <c r="F1313" s="2"/>
      <c r="G1313" s="9"/>
    </row>
    <row r="1314" spans="1:7" x14ac:dyDescent="0.25">
      <c r="A1314" s="6"/>
      <c r="B1314" s="3"/>
      <c r="C1314" s="3"/>
      <c r="D1314" s="2"/>
      <c r="E1314" s="2"/>
      <c r="F1314" s="2"/>
      <c r="G1314" s="9"/>
    </row>
    <row r="1315" spans="1:7" x14ac:dyDescent="0.25">
      <c r="A1315" s="6"/>
      <c r="B1315" s="3"/>
      <c r="C1315" s="3"/>
      <c r="D1315" s="2"/>
      <c r="E1315" s="2"/>
      <c r="F1315" s="2"/>
      <c r="G1315" s="9"/>
    </row>
    <row r="1316" spans="1:7" x14ac:dyDescent="0.25">
      <c r="A1316" s="6"/>
      <c r="B1316" s="3"/>
      <c r="C1316" s="3"/>
      <c r="D1316" s="2"/>
      <c r="E1316" s="2"/>
      <c r="F1316" s="2"/>
      <c r="G1316" s="9"/>
    </row>
    <row r="1317" spans="1:7" x14ac:dyDescent="0.25">
      <c r="A1317" s="6"/>
      <c r="B1317" s="3"/>
      <c r="C1317" s="3"/>
      <c r="D1317" s="2"/>
      <c r="E1317" s="2"/>
      <c r="F1317" s="2"/>
      <c r="G1317" s="9"/>
    </row>
    <row r="1318" spans="1:7" x14ac:dyDescent="0.25">
      <c r="A1318" s="6"/>
      <c r="B1318" s="3"/>
      <c r="C1318" s="3"/>
      <c r="D1318" s="2"/>
      <c r="E1318" s="2"/>
      <c r="F1318" s="2"/>
      <c r="G1318" s="9"/>
    </row>
    <row r="1319" spans="1:7" x14ac:dyDescent="0.25">
      <c r="A1319" s="6"/>
      <c r="B1319" s="3"/>
      <c r="C1319" s="3"/>
      <c r="D1319" s="2"/>
      <c r="E1319" s="2"/>
      <c r="F1319" s="2"/>
      <c r="G1319" s="9"/>
    </row>
    <row r="1320" spans="1:7" x14ac:dyDescent="0.25">
      <c r="A1320" s="6"/>
      <c r="B1320" s="3"/>
      <c r="C1320" s="3"/>
      <c r="D1320" s="2"/>
      <c r="E1320" s="2"/>
      <c r="F1320" s="2"/>
      <c r="G1320" s="9"/>
    </row>
    <row r="1321" spans="1:7" x14ac:dyDescent="0.25">
      <c r="A1321" s="6"/>
      <c r="B1321" s="3"/>
      <c r="C1321" s="3"/>
      <c r="D1321" s="2"/>
      <c r="E1321" s="2"/>
      <c r="F1321" s="2"/>
      <c r="G1321" s="9"/>
    </row>
    <row r="1322" spans="1:7" x14ac:dyDescent="0.25">
      <c r="A1322" s="6"/>
      <c r="B1322" s="3"/>
      <c r="C1322" s="3"/>
      <c r="D1322" s="2"/>
      <c r="E1322" s="2"/>
      <c r="F1322" s="2"/>
      <c r="G1322" s="9"/>
    </row>
    <row r="1323" spans="1:7" x14ac:dyDescent="0.25">
      <c r="A1323" s="6"/>
      <c r="B1323" s="3"/>
      <c r="C1323" s="3"/>
      <c r="D1323" s="2"/>
      <c r="E1323" s="2"/>
      <c r="F1323" s="2"/>
      <c r="G1323" s="9"/>
    </row>
    <row r="1324" spans="1:7" x14ac:dyDescent="0.25">
      <c r="A1324" s="6"/>
      <c r="B1324" s="3"/>
      <c r="C1324" s="3"/>
      <c r="D1324" s="2"/>
      <c r="E1324" s="2"/>
      <c r="F1324" s="2"/>
      <c r="G1324" s="9"/>
    </row>
    <row r="1325" spans="1:7" x14ac:dyDescent="0.25">
      <c r="A1325" s="6"/>
      <c r="B1325" s="3"/>
      <c r="C1325" s="3"/>
      <c r="D1325" s="2"/>
      <c r="E1325" s="2"/>
      <c r="F1325" s="2"/>
      <c r="G1325" s="9"/>
    </row>
    <row r="1326" spans="1:7" x14ac:dyDescent="0.25">
      <c r="A1326" s="6"/>
      <c r="B1326" s="3"/>
      <c r="C1326" s="3"/>
      <c r="D1326" s="2"/>
      <c r="E1326" s="2"/>
      <c r="F1326" s="2"/>
      <c r="G1326" s="9"/>
    </row>
    <row r="1327" spans="1:7" x14ac:dyDescent="0.25">
      <c r="A1327" s="6"/>
      <c r="B1327" s="3"/>
      <c r="C1327" s="3"/>
      <c r="D1327" s="2"/>
      <c r="E1327" s="2"/>
      <c r="F1327" s="2"/>
      <c r="G1327" s="9"/>
    </row>
    <row r="1328" spans="1:7" x14ac:dyDescent="0.25">
      <c r="A1328" s="6"/>
      <c r="B1328" s="3"/>
      <c r="C1328" s="3"/>
      <c r="D1328" s="2"/>
      <c r="E1328" s="2"/>
      <c r="F1328" s="2"/>
      <c r="G1328" s="9"/>
    </row>
    <row r="1329" spans="1:7" x14ac:dyDescent="0.25">
      <c r="A1329" s="6"/>
      <c r="B1329" s="3"/>
      <c r="C1329" s="3"/>
      <c r="D1329" s="2"/>
      <c r="E1329" s="2"/>
      <c r="F1329" s="2"/>
      <c r="G1329" s="9"/>
    </row>
    <row r="1330" spans="1:7" x14ac:dyDescent="0.25">
      <c r="A1330" s="6"/>
      <c r="B1330" s="3"/>
      <c r="C1330" s="3"/>
      <c r="D1330" s="2"/>
      <c r="E1330" s="2"/>
      <c r="F1330" s="2"/>
      <c r="G1330" s="9"/>
    </row>
    <row r="1331" spans="1:7" x14ac:dyDescent="0.25">
      <c r="A1331" s="6"/>
      <c r="B1331" s="3"/>
      <c r="C1331" s="3"/>
      <c r="D1331" s="2"/>
      <c r="E1331" s="2"/>
      <c r="F1331" s="2"/>
      <c r="G1331" s="9"/>
    </row>
    <row r="1332" spans="1:7" x14ac:dyDescent="0.25">
      <c r="A1332" s="6"/>
      <c r="B1332" s="3"/>
      <c r="C1332" s="3"/>
      <c r="D1332" s="2"/>
      <c r="E1332" s="2"/>
      <c r="F1332" s="2"/>
      <c r="G1332" s="9"/>
    </row>
    <row r="1333" spans="1:7" x14ac:dyDescent="0.25">
      <c r="A1333" s="6"/>
      <c r="B1333" s="3"/>
      <c r="C1333" s="3"/>
      <c r="D1333" s="2"/>
      <c r="E1333" s="2"/>
      <c r="F1333" s="2"/>
      <c r="G1333" s="9"/>
    </row>
    <row r="1334" spans="1:7" x14ac:dyDescent="0.25">
      <c r="A1334" s="6"/>
      <c r="B1334" s="3"/>
      <c r="C1334" s="3"/>
      <c r="D1334" s="2"/>
      <c r="E1334" s="2"/>
      <c r="F1334" s="2"/>
      <c r="G1334" s="9"/>
    </row>
    <row r="1335" spans="1:7" x14ac:dyDescent="0.25">
      <c r="A1335" s="6"/>
      <c r="B1335" s="3"/>
      <c r="C1335" s="3"/>
      <c r="D1335" s="2"/>
      <c r="E1335" s="2"/>
      <c r="F1335" s="2"/>
      <c r="G1335" s="9"/>
    </row>
    <row r="1336" spans="1:7" x14ac:dyDescent="0.25">
      <c r="A1336" s="6"/>
      <c r="B1336" s="3"/>
      <c r="C1336" s="3"/>
      <c r="D1336" s="2"/>
      <c r="E1336" s="2"/>
      <c r="F1336" s="2"/>
      <c r="G1336" s="9"/>
    </row>
    <row r="1337" spans="1:7" x14ac:dyDescent="0.25">
      <c r="A1337" s="6"/>
      <c r="B1337" s="3"/>
      <c r="C1337" s="3"/>
      <c r="D1337" s="2"/>
      <c r="E1337" s="2"/>
      <c r="F1337" s="2"/>
      <c r="G1337" s="9"/>
    </row>
    <row r="1338" spans="1:7" x14ac:dyDescent="0.25">
      <c r="A1338" s="6"/>
      <c r="B1338" s="3"/>
      <c r="C1338" s="3"/>
      <c r="D1338" s="2"/>
      <c r="E1338" s="7"/>
      <c r="F1338" s="2"/>
      <c r="G1338" s="9"/>
    </row>
    <row r="1339" spans="1:7" x14ac:dyDescent="0.25">
      <c r="A1339" s="6"/>
      <c r="B1339" s="3"/>
      <c r="C1339" s="3"/>
      <c r="D1339" s="2"/>
      <c r="E1339" s="7"/>
      <c r="F1339" s="2"/>
      <c r="G1339" s="9"/>
    </row>
    <row r="1340" spans="1:7" x14ac:dyDescent="0.25">
      <c r="A1340" s="6"/>
      <c r="B1340" s="3"/>
      <c r="C1340" s="3"/>
      <c r="D1340" s="2"/>
      <c r="E1340" s="7"/>
      <c r="F1340" s="2"/>
      <c r="G1340" s="9"/>
    </row>
    <row r="1341" spans="1:7" x14ac:dyDescent="0.25">
      <c r="A1341" s="6"/>
      <c r="B1341" s="3"/>
      <c r="C1341" s="3"/>
      <c r="D1341" s="2"/>
      <c r="E1341" s="7"/>
      <c r="F1341" s="2"/>
      <c r="G1341" s="9"/>
    </row>
    <row r="1342" spans="1:7" x14ac:dyDescent="0.25">
      <c r="A1342" s="6"/>
      <c r="B1342" s="3"/>
      <c r="C1342" s="3"/>
      <c r="D1342" s="2"/>
      <c r="E1342" s="7"/>
      <c r="F1342" s="2"/>
      <c r="G1342" s="9"/>
    </row>
    <row r="1343" spans="1:7" x14ac:dyDescent="0.25">
      <c r="A1343" s="6"/>
      <c r="B1343" s="3"/>
      <c r="C1343" s="3"/>
      <c r="D1343" s="2"/>
      <c r="E1343" s="7"/>
      <c r="F1343" s="2"/>
      <c r="G1343" s="9"/>
    </row>
    <row r="1344" spans="1:7" x14ac:dyDescent="0.25">
      <c r="A1344" s="6"/>
      <c r="B1344" s="3"/>
      <c r="C1344" s="3"/>
      <c r="D1344" s="2"/>
      <c r="E1344" s="7"/>
      <c r="F1344" s="2"/>
      <c r="G1344" s="9"/>
    </row>
    <row r="1345" spans="1:7" x14ac:dyDescent="0.25">
      <c r="A1345" s="6"/>
      <c r="B1345" s="3"/>
      <c r="C1345" s="3"/>
      <c r="D1345" s="2"/>
      <c r="E1345" s="7"/>
      <c r="F1345" s="2"/>
      <c r="G1345" s="9"/>
    </row>
    <row r="1346" spans="1:7" x14ac:dyDescent="0.25">
      <c r="A1346" s="6"/>
      <c r="B1346" s="3"/>
      <c r="C1346" s="3"/>
      <c r="D1346" s="2"/>
      <c r="E1346" s="7"/>
      <c r="F1346" s="2"/>
      <c r="G1346" s="9"/>
    </row>
    <row r="1347" spans="1:7" x14ac:dyDescent="0.25">
      <c r="A1347" s="6"/>
      <c r="B1347" s="3"/>
      <c r="C1347" s="3"/>
      <c r="D1347" s="2"/>
      <c r="E1347" s="7"/>
      <c r="F1347" s="2"/>
      <c r="G1347" s="9"/>
    </row>
    <row r="1348" spans="1:7" x14ac:dyDescent="0.25">
      <c r="A1348" s="6"/>
      <c r="B1348" s="3"/>
      <c r="C1348" s="3"/>
      <c r="D1348" s="2"/>
      <c r="E1348" s="2"/>
      <c r="F1348" s="2"/>
      <c r="G1348" s="9"/>
    </row>
    <row r="1349" spans="1:7" x14ac:dyDescent="0.25">
      <c r="A1349" s="6"/>
      <c r="B1349" s="3"/>
      <c r="C1349" s="3"/>
      <c r="D1349" s="2"/>
      <c r="E1349" s="1"/>
      <c r="F1349" s="2"/>
      <c r="G1349" s="9"/>
    </row>
    <row r="1350" spans="1:7" x14ac:dyDescent="0.25">
      <c r="A1350" s="6"/>
      <c r="B1350" s="3"/>
      <c r="C1350" s="3"/>
      <c r="D1350" s="2"/>
      <c r="E1350" s="1"/>
      <c r="F1350" s="2"/>
      <c r="G1350" s="9"/>
    </row>
    <row r="1351" spans="1:7" x14ac:dyDescent="0.25">
      <c r="A1351" s="6"/>
      <c r="B1351" s="3"/>
      <c r="C1351" s="3"/>
      <c r="D1351" s="2"/>
      <c r="E1351" s="1"/>
      <c r="F1351" s="2"/>
      <c r="G1351" s="9"/>
    </row>
    <row r="1352" spans="1:7" x14ac:dyDescent="0.25">
      <c r="A1352" s="6"/>
      <c r="B1352" s="3"/>
      <c r="C1352" s="3"/>
      <c r="D1352" s="2"/>
      <c r="E1352" s="1"/>
      <c r="F1352" s="2"/>
      <c r="G1352" s="9"/>
    </row>
  </sheetData>
  <autoFilter ref="A11:K38"/>
  <mergeCells count="3">
    <mergeCell ref="F1:G5"/>
    <mergeCell ref="C2:E7"/>
    <mergeCell ref="E852:E860"/>
  </mergeCells>
  <pageMargins left="0.7" right="0.7" top="0.75" bottom="0.75" header="0.3" footer="0.3"/>
  <pageSetup paperSize="9" scale="46" orientation="portrait" r:id="rId1"/>
  <rowBreaks count="1" manualBreakCount="1">
    <brk id="1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4"/>
  <sheetViews>
    <sheetView view="pageBreakPreview" zoomScale="85" zoomScaleNormal="100" zoomScaleSheetLayoutView="85" workbookViewId="0">
      <pane ySplit="11" topLeftCell="A12" activePane="bottomLeft" state="frozen"/>
      <selection pane="bottomLeft" activeCell="H1" sqref="H1:I1048576"/>
    </sheetView>
  </sheetViews>
  <sheetFormatPr defaultColWidth="9.140625" defaultRowHeight="15" x14ac:dyDescent="0.25"/>
  <cols>
    <col min="1" max="1" width="24.42578125" style="23" customWidth="1"/>
    <col min="2" max="3" width="45.28515625" style="4" customWidth="1"/>
    <col min="4" max="5" width="13.7109375" style="21" customWidth="1"/>
    <col min="6" max="6" width="18.140625" style="23" customWidth="1"/>
    <col min="7" max="7" width="20.140625" style="8" customWidth="1"/>
    <col min="8" max="9" width="16.7109375" style="4" hidden="1" customWidth="1"/>
    <col min="10" max="10" width="9.140625" style="4"/>
    <col min="11" max="11" width="26.28515625" style="4" customWidth="1"/>
    <col min="12" max="16384" width="9.140625" style="4"/>
  </cols>
  <sheetData>
    <row r="1" spans="1:12" ht="15" customHeight="1" x14ac:dyDescent="0.25">
      <c r="A1" s="44"/>
      <c r="B1" s="44"/>
      <c r="C1" s="41"/>
      <c r="D1" s="41"/>
      <c r="E1" s="41"/>
      <c r="F1" s="139" t="s">
        <v>174</v>
      </c>
      <c r="G1" s="140"/>
      <c r="K1" s="139"/>
      <c r="L1" s="140"/>
    </row>
    <row r="2" spans="1:12" ht="15" customHeight="1" x14ac:dyDescent="0.25">
      <c r="A2" s="44"/>
      <c r="B2" s="44"/>
      <c r="C2" s="148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НОЯБРЬ 2024 года
</v>
      </c>
      <c r="D2" s="148"/>
      <c r="E2" s="148"/>
      <c r="F2" s="140"/>
      <c r="G2" s="140"/>
      <c r="K2" s="140"/>
      <c r="L2" s="140"/>
    </row>
    <row r="3" spans="1:12" ht="15" customHeight="1" x14ac:dyDescent="0.25">
      <c r="A3" s="44"/>
      <c r="B3" s="44"/>
      <c r="C3" s="148"/>
      <c r="D3" s="148"/>
      <c r="E3" s="148"/>
      <c r="F3" s="140"/>
      <c r="G3" s="140"/>
      <c r="K3" s="140"/>
      <c r="L3" s="140"/>
    </row>
    <row r="4" spans="1:12" ht="15" customHeight="1" x14ac:dyDescent="0.25">
      <c r="A4" s="44"/>
      <c r="B4" s="44"/>
      <c r="C4" s="148"/>
      <c r="D4" s="148"/>
      <c r="E4" s="148"/>
      <c r="F4" s="140"/>
      <c r="G4" s="140"/>
      <c r="K4" s="140"/>
      <c r="L4" s="140"/>
    </row>
    <row r="5" spans="1:12" ht="15" customHeight="1" x14ac:dyDescent="0.25">
      <c r="A5" s="44"/>
      <c r="B5" s="44"/>
      <c r="C5" s="148"/>
      <c r="D5" s="148"/>
      <c r="E5" s="148"/>
      <c r="F5" s="140"/>
      <c r="G5" s="140"/>
      <c r="H5" s="26"/>
      <c r="I5" s="27"/>
      <c r="K5" s="140"/>
      <c r="L5" s="140"/>
    </row>
    <row r="6" spans="1:12" ht="15" customHeight="1" x14ac:dyDescent="0.25">
      <c r="A6" s="44"/>
      <c r="B6" s="44"/>
      <c r="C6" s="148"/>
      <c r="D6" s="148"/>
      <c r="E6" s="148"/>
      <c r="F6" s="44"/>
      <c r="G6" s="45"/>
    </row>
    <row r="7" spans="1:12" ht="15" customHeight="1" x14ac:dyDescent="0.25">
      <c r="A7" s="44"/>
      <c r="B7" s="44"/>
      <c r="C7" s="148"/>
      <c r="D7" s="148"/>
      <c r="E7" s="148"/>
      <c r="F7" s="44"/>
      <c r="G7" s="45"/>
    </row>
    <row r="8" spans="1:12" ht="15.75" x14ac:dyDescent="0.25">
      <c r="A8" s="31">
        <f>'Приморский край'!A8</f>
        <v>45626</v>
      </c>
      <c r="B8" s="44"/>
      <c r="C8" s="41"/>
      <c r="D8" s="41"/>
      <c r="E8" s="41"/>
      <c r="F8" s="41"/>
      <c r="G8" s="45"/>
      <c r="H8" s="135" t="s">
        <v>693</v>
      </c>
      <c r="I8" s="135" t="s">
        <v>694</v>
      </c>
      <c r="J8" s="26"/>
    </row>
    <row r="9" spans="1:12" ht="15.75" x14ac:dyDescent="0.25">
      <c r="A9" s="44"/>
      <c r="B9" s="44"/>
      <c r="C9" s="42"/>
      <c r="D9" s="43"/>
      <c r="G9" s="45"/>
      <c r="H9" s="136">
        <f>SUBTOTAL(9,E12:E383)*1000</f>
        <v>369431.0120000001</v>
      </c>
      <c r="I9" s="136">
        <f>SUBTOTAL(9,F12:F383)*1000</f>
        <v>309585.01999999984</v>
      </c>
    </row>
    <row r="10" spans="1:12" ht="56.25" x14ac:dyDescent="0.25">
      <c r="A10" s="18" t="s">
        <v>3</v>
      </c>
      <c r="B10" s="10" t="s">
        <v>4</v>
      </c>
      <c r="C10" s="10" t="s">
        <v>5</v>
      </c>
      <c r="D10" s="10" t="s">
        <v>6</v>
      </c>
      <c r="E10" s="18" t="s">
        <v>0</v>
      </c>
      <c r="F10" s="18" t="s">
        <v>1</v>
      </c>
      <c r="G10" s="10" t="s">
        <v>2</v>
      </c>
    </row>
    <row r="11" spans="1:12" s="20" customFormat="1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</row>
    <row r="12" spans="1:12" ht="22.5" customHeight="1" x14ac:dyDescent="0.25">
      <c r="A12" s="56" t="s">
        <v>274</v>
      </c>
      <c r="B12" s="61" t="s">
        <v>113</v>
      </c>
      <c r="C12" s="56" t="s">
        <v>160</v>
      </c>
      <c r="D12" s="58">
        <v>1</v>
      </c>
      <c r="E12" s="58">
        <f>H12/1000</f>
        <v>84</v>
      </c>
      <c r="F12" s="37">
        <f>I12/1000</f>
        <v>64.370885999999999</v>
      </c>
      <c r="G12" s="40">
        <f>E12-F12</f>
        <v>19.629114000000001</v>
      </c>
      <c r="H12" s="101">
        <v>84000</v>
      </c>
      <c r="I12" s="101">
        <v>64370.885999999999</v>
      </c>
    </row>
    <row r="13" spans="1:12" ht="15" customHeight="1" x14ac:dyDescent="0.25">
      <c r="A13" s="56" t="s">
        <v>274</v>
      </c>
      <c r="B13" s="61" t="s">
        <v>194</v>
      </c>
      <c r="C13" s="56" t="s">
        <v>31</v>
      </c>
      <c r="D13" s="58">
        <v>4</v>
      </c>
      <c r="E13" s="58">
        <f t="shared" ref="E13:E76" si="0">H13/1000</f>
        <v>0.40699999999999997</v>
      </c>
      <c r="F13" s="37">
        <f t="shared" ref="F13:F76" si="1">I13/1000</f>
        <v>0.39436700000000002</v>
      </c>
      <c r="G13" s="40">
        <f t="shared" ref="G13:G76" si="2">E13-F13</f>
        <v>1.263299999999995E-2</v>
      </c>
      <c r="H13" s="101">
        <v>407</v>
      </c>
      <c r="I13" s="101">
        <v>394.36700000000002</v>
      </c>
    </row>
    <row r="14" spans="1:12" ht="15" customHeight="1" x14ac:dyDescent="0.25">
      <c r="A14" s="56" t="s">
        <v>274</v>
      </c>
      <c r="B14" s="61" t="s">
        <v>195</v>
      </c>
      <c r="C14" s="56" t="s">
        <v>32</v>
      </c>
      <c r="D14" s="58">
        <v>5</v>
      </c>
      <c r="E14" s="58">
        <f t="shared" si="0"/>
        <v>4.4999999999999998E-2</v>
      </c>
      <c r="F14" s="37">
        <f t="shared" si="1"/>
        <v>2.2765999999999998E-2</v>
      </c>
      <c r="G14" s="40">
        <f t="shared" si="2"/>
        <v>2.2234E-2</v>
      </c>
      <c r="H14" s="101">
        <v>45</v>
      </c>
      <c r="I14" s="101">
        <v>22.765999999999998</v>
      </c>
    </row>
    <row r="15" spans="1:12" ht="22.5" customHeight="1" x14ac:dyDescent="0.25">
      <c r="A15" s="56" t="s">
        <v>274</v>
      </c>
      <c r="B15" s="61" t="s">
        <v>196</v>
      </c>
      <c r="C15" s="56" t="s">
        <v>34</v>
      </c>
      <c r="D15" s="58">
        <v>4</v>
      </c>
      <c r="E15" s="58">
        <f t="shared" si="0"/>
        <v>0.3</v>
      </c>
      <c r="F15" s="37">
        <f t="shared" si="1"/>
        <v>0.190771</v>
      </c>
      <c r="G15" s="40">
        <f t="shared" si="2"/>
        <v>0.10922899999999999</v>
      </c>
      <c r="H15" s="101">
        <v>300</v>
      </c>
      <c r="I15" s="101">
        <v>190.77099999999999</v>
      </c>
      <c r="J15" s="19"/>
      <c r="K15" s="19"/>
    </row>
    <row r="16" spans="1:12" ht="22.5" customHeight="1" x14ac:dyDescent="0.25">
      <c r="A16" s="56" t="s">
        <v>274</v>
      </c>
      <c r="B16" s="61" t="s">
        <v>197</v>
      </c>
      <c r="C16" s="56" t="s">
        <v>35</v>
      </c>
      <c r="D16" s="58">
        <v>4</v>
      </c>
      <c r="E16" s="58">
        <f t="shared" si="0"/>
        <v>0.53137000000000001</v>
      </c>
      <c r="F16" s="37">
        <f t="shared" si="1"/>
        <v>0.51269799999999999</v>
      </c>
      <c r="G16" s="40">
        <f t="shared" si="2"/>
        <v>1.8672000000000022E-2</v>
      </c>
      <c r="H16" s="101">
        <v>531.37</v>
      </c>
      <c r="I16" s="101">
        <v>512.69799999999998</v>
      </c>
      <c r="J16" s="19"/>
      <c r="K16" s="19"/>
    </row>
    <row r="17" spans="1:11" ht="26.25" customHeight="1" x14ac:dyDescent="0.25">
      <c r="A17" s="56" t="s">
        <v>274</v>
      </c>
      <c r="B17" s="61" t="s">
        <v>529</v>
      </c>
      <c r="C17" s="56" t="s">
        <v>387</v>
      </c>
      <c r="D17" s="58">
        <v>5</v>
      </c>
      <c r="E17" s="58">
        <f t="shared" si="0"/>
        <v>6.4799999999999996E-2</v>
      </c>
      <c r="F17" s="37">
        <f t="shared" si="1"/>
        <v>3.3576000000000002E-2</v>
      </c>
      <c r="G17" s="40">
        <f t="shared" si="2"/>
        <v>3.1223999999999995E-2</v>
      </c>
      <c r="H17" s="101">
        <v>64.8</v>
      </c>
      <c r="I17" s="101">
        <v>33.576000000000001</v>
      </c>
      <c r="J17" s="19"/>
      <c r="K17" s="19"/>
    </row>
    <row r="18" spans="1:11" ht="22.5" customHeight="1" x14ac:dyDescent="0.25">
      <c r="A18" s="56" t="s">
        <v>274</v>
      </c>
      <c r="B18" s="61" t="s">
        <v>198</v>
      </c>
      <c r="C18" s="56" t="s">
        <v>36</v>
      </c>
      <c r="D18" s="58">
        <v>3</v>
      </c>
      <c r="E18" s="58">
        <f t="shared" si="0"/>
        <v>0.87</v>
      </c>
      <c r="F18" s="37">
        <f t="shared" si="1"/>
        <v>1.0051380000000001</v>
      </c>
      <c r="G18" s="40">
        <f t="shared" si="2"/>
        <v>-0.13513800000000009</v>
      </c>
      <c r="H18" s="101">
        <v>870</v>
      </c>
      <c r="I18" s="101">
        <v>1005.138</v>
      </c>
    </row>
    <row r="19" spans="1:11" ht="22.5" customHeight="1" x14ac:dyDescent="0.25">
      <c r="A19" s="56" t="s">
        <v>274</v>
      </c>
      <c r="B19" s="61" t="s">
        <v>199</v>
      </c>
      <c r="C19" s="56" t="s">
        <v>37</v>
      </c>
      <c r="D19" s="58">
        <v>4</v>
      </c>
      <c r="E19" s="58">
        <f t="shared" si="0"/>
        <v>0.34</v>
      </c>
      <c r="F19" s="37">
        <f t="shared" si="1"/>
        <v>0.17782699999999999</v>
      </c>
      <c r="G19" s="40">
        <f t="shared" si="2"/>
        <v>0.16217300000000004</v>
      </c>
      <c r="H19" s="101">
        <v>340</v>
      </c>
      <c r="I19" s="101">
        <v>177.827</v>
      </c>
    </row>
    <row r="20" spans="1:11" ht="22.5" customHeight="1" x14ac:dyDescent="0.25">
      <c r="A20" s="56" t="s">
        <v>274</v>
      </c>
      <c r="B20" s="61" t="s">
        <v>351</v>
      </c>
      <c r="C20" s="56" t="s">
        <v>369</v>
      </c>
      <c r="D20" s="58">
        <v>6</v>
      </c>
      <c r="E20" s="58">
        <f t="shared" si="0"/>
        <v>1.4999999999999999E-2</v>
      </c>
      <c r="F20" s="37">
        <f t="shared" si="1"/>
        <v>9.1519999999999987E-3</v>
      </c>
      <c r="G20" s="40">
        <f t="shared" si="2"/>
        <v>5.8480000000000008E-3</v>
      </c>
      <c r="H20" s="101">
        <v>15</v>
      </c>
      <c r="I20" s="101">
        <v>9.1519999999999992</v>
      </c>
    </row>
    <row r="21" spans="1:11" ht="22.5" customHeight="1" x14ac:dyDescent="0.25">
      <c r="A21" s="56" t="s">
        <v>274</v>
      </c>
      <c r="B21" s="61" t="s">
        <v>200</v>
      </c>
      <c r="C21" s="56" t="s">
        <v>38</v>
      </c>
      <c r="D21" s="58">
        <v>3</v>
      </c>
      <c r="E21" s="58">
        <f t="shared" si="0"/>
        <v>1.3932</v>
      </c>
      <c r="F21" s="37">
        <f t="shared" si="1"/>
        <v>1.304926</v>
      </c>
      <c r="G21" s="40">
        <f t="shared" si="2"/>
        <v>8.8273999999999964E-2</v>
      </c>
      <c r="H21" s="101">
        <v>1393.2</v>
      </c>
      <c r="I21" s="101">
        <v>1304.9259999999999</v>
      </c>
    </row>
    <row r="22" spans="1:11" ht="22.5" customHeight="1" x14ac:dyDescent="0.25">
      <c r="A22" s="56" t="s">
        <v>274</v>
      </c>
      <c r="B22" s="61" t="s">
        <v>530</v>
      </c>
      <c r="C22" s="56" t="s">
        <v>388</v>
      </c>
      <c r="D22" s="58">
        <v>5</v>
      </c>
      <c r="E22" s="58">
        <f t="shared" si="0"/>
        <v>0.13440000000000002</v>
      </c>
      <c r="F22" s="37">
        <f t="shared" si="1"/>
        <v>0.113411</v>
      </c>
      <c r="G22" s="40">
        <f t="shared" si="2"/>
        <v>2.0989000000000022E-2</v>
      </c>
      <c r="H22" s="101">
        <v>134.4</v>
      </c>
      <c r="I22" s="101">
        <v>113.411</v>
      </c>
    </row>
    <row r="23" spans="1:11" ht="15" customHeight="1" x14ac:dyDescent="0.25">
      <c r="A23" s="56" t="s">
        <v>274</v>
      </c>
      <c r="B23" s="61" t="s">
        <v>531</v>
      </c>
      <c r="C23" s="56" t="s">
        <v>389</v>
      </c>
      <c r="D23" s="58">
        <v>4</v>
      </c>
      <c r="E23" s="58">
        <f t="shared" si="0"/>
        <v>0.28179999999999999</v>
      </c>
      <c r="F23" s="37">
        <f t="shared" si="1"/>
        <v>0.25223499999999999</v>
      </c>
      <c r="G23" s="40">
        <f t="shared" si="2"/>
        <v>2.9565000000000008E-2</v>
      </c>
      <c r="H23" s="101">
        <v>281.8</v>
      </c>
      <c r="I23" s="101">
        <v>252.23500000000001</v>
      </c>
    </row>
    <row r="24" spans="1:11" ht="22.5" customHeight="1" x14ac:dyDescent="0.25">
      <c r="A24" s="56" t="s">
        <v>274</v>
      </c>
      <c r="B24" s="61" t="s">
        <v>532</v>
      </c>
      <c r="C24" s="56" t="s">
        <v>390</v>
      </c>
      <c r="D24" s="58">
        <v>5</v>
      </c>
      <c r="E24" s="58">
        <f t="shared" si="0"/>
        <v>0.1</v>
      </c>
      <c r="F24" s="37">
        <f t="shared" si="1"/>
        <v>7.8626999999999989E-2</v>
      </c>
      <c r="G24" s="40">
        <f t="shared" si="2"/>
        <v>2.1373000000000017E-2</v>
      </c>
      <c r="H24" s="101">
        <v>100</v>
      </c>
      <c r="I24" s="101">
        <v>78.626999999999995</v>
      </c>
    </row>
    <row r="25" spans="1:11" ht="22.5" customHeight="1" x14ac:dyDescent="0.25">
      <c r="A25" s="56" t="s">
        <v>274</v>
      </c>
      <c r="B25" s="61" t="s">
        <v>533</v>
      </c>
      <c r="C25" s="56" t="s">
        <v>390</v>
      </c>
      <c r="D25" s="58">
        <v>4</v>
      </c>
      <c r="E25" s="58">
        <f t="shared" si="0"/>
        <v>0.23</v>
      </c>
      <c r="F25" s="37">
        <f t="shared" si="1"/>
        <v>0.14909700000000001</v>
      </c>
      <c r="G25" s="40">
        <f t="shared" si="2"/>
        <v>8.0903000000000003E-2</v>
      </c>
      <c r="H25" s="101">
        <v>230</v>
      </c>
      <c r="I25" s="101">
        <v>149.09700000000001</v>
      </c>
    </row>
    <row r="26" spans="1:11" ht="45" x14ac:dyDescent="0.25">
      <c r="A26" s="56" t="s">
        <v>274</v>
      </c>
      <c r="B26" s="61" t="s">
        <v>534</v>
      </c>
      <c r="C26" s="56" t="s">
        <v>391</v>
      </c>
      <c r="D26" s="58">
        <v>5</v>
      </c>
      <c r="E26" s="58">
        <f t="shared" si="0"/>
        <v>0.111</v>
      </c>
      <c r="F26" s="37">
        <f t="shared" si="1"/>
        <v>8.4936999999999999E-2</v>
      </c>
      <c r="G26" s="40">
        <f t="shared" si="2"/>
        <v>2.6063000000000003E-2</v>
      </c>
      <c r="H26" s="101">
        <v>111</v>
      </c>
      <c r="I26" s="101">
        <v>84.936999999999998</v>
      </c>
    </row>
    <row r="27" spans="1:11" ht="45" x14ac:dyDescent="0.25">
      <c r="A27" s="56" t="s">
        <v>274</v>
      </c>
      <c r="B27" s="61" t="s">
        <v>539</v>
      </c>
      <c r="C27" s="56" t="s">
        <v>391</v>
      </c>
      <c r="D27" s="58">
        <v>6</v>
      </c>
      <c r="E27" s="58">
        <f t="shared" si="0"/>
        <v>6.9129999999999999E-3</v>
      </c>
      <c r="F27" s="37">
        <f t="shared" si="1"/>
        <v>5.3769999999999998E-3</v>
      </c>
      <c r="G27" s="40">
        <f t="shared" si="2"/>
        <v>1.536E-3</v>
      </c>
      <c r="H27" s="101">
        <v>6.9130000000000003</v>
      </c>
      <c r="I27" s="101">
        <v>5.3769999999999998</v>
      </c>
    </row>
    <row r="28" spans="1:11" x14ac:dyDescent="0.25">
      <c r="A28" s="56" t="s">
        <v>274</v>
      </c>
      <c r="B28" s="61" t="s">
        <v>201</v>
      </c>
      <c r="C28" s="56" t="s">
        <v>39</v>
      </c>
      <c r="D28" s="58">
        <v>4</v>
      </c>
      <c r="E28" s="58">
        <f t="shared" si="0"/>
        <v>0.16</v>
      </c>
      <c r="F28" s="37">
        <f t="shared" si="1"/>
        <v>0.122014</v>
      </c>
      <c r="G28" s="40">
        <f t="shared" si="2"/>
        <v>3.7986000000000006E-2</v>
      </c>
      <c r="H28" s="101">
        <v>160</v>
      </c>
      <c r="I28" s="101">
        <v>122.014</v>
      </c>
    </row>
    <row r="29" spans="1:11" ht="33.75" x14ac:dyDescent="0.25">
      <c r="A29" s="56" t="s">
        <v>274</v>
      </c>
      <c r="B29" s="61" t="s">
        <v>353</v>
      </c>
      <c r="C29" s="56" t="s">
        <v>371</v>
      </c>
      <c r="D29" s="58">
        <v>5</v>
      </c>
      <c r="E29" s="58">
        <f t="shared" si="0"/>
        <v>0</v>
      </c>
      <c r="F29" s="37">
        <f t="shared" si="1"/>
        <v>5.0699000000000001E-2</v>
      </c>
      <c r="G29" s="40">
        <f t="shared" si="2"/>
        <v>-5.0699000000000001E-2</v>
      </c>
      <c r="H29" s="101">
        <v>0</v>
      </c>
      <c r="I29" s="101">
        <v>50.698999999999998</v>
      </c>
    </row>
    <row r="30" spans="1:11" x14ac:dyDescent="0.25">
      <c r="A30" s="56" t="s">
        <v>274</v>
      </c>
      <c r="B30" s="61" t="s">
        <v>202</v>
      </c>
      <c r="C30" s="56" t="s">
        <v>40</v>
      </c>
      <c r="D30" s="58">
        <v>5</v>
      </c>
      <c r="E30" s="58">
        <f t="shared" si="0"/>
        <v>0.08</v>
      </c>
      <c r="F30" s="37">
        <f t="shared" si="1"/>
        <v>7.9519999999999993E-2</v>
      </c>
      <c r="G30" s="40">
        <f t="shared" si="2"/>
        <v>4.800000000000082E-4</v>
      </c>
      <c r="H30" s="101">
        <v>80</v>
      </c>
      <c r="I30" s="101">
        <v>79.52</v>
      </c>
    </row>
    <row r="31" spans="1:11" ht="22.5" x14ac:dyDescent="0.25">
      <c r="A31" s="56" t="s">
        <v>274</v>
      </c>
      <c r="B31" s="61" t="s">
        <v>535</v>
      </c>
      <c r="C31" s="56" t="s">
        <v>392</v>
      </c>
      <c r="D31" s="58">
        <v>5</v>
      </c>
      <c r="E31" s="58">
        <f t="shared" si="0"/>
        <v>1.0500000000000001E-2</v>
      </c>
      <c r="F31" s="37">
        <f t="shared" si="1"/>
        <v>1.687E-2</v>
      </c>
      <c r="G31" s="40">
        <f t="shared" si="2"/>
        <v>-6.3699999999999989E-3</v>
      </c>
      <c r="H31" s="101">
        <v>10.5</v>
      </c>
      <c r="I31" s="101">
        <v>16.87</v>
      </c>
    </row>
    <row r="32" spans="1:11" x14ac:dyDescent="0.25">
      <c r="A32" s="56" t="s">
        <v>274</v>
      </c>
      <c r="B32" s="61" t="s">
        <v>536</v>
      </c>
      <c r="C32" s="56" t="s">
        <v>393</v>
      </c>
      <c r="D32" s="58">
        <v>6</v>
      </c>
      <c r="E32" s="58">
        <f t="shared" si="0"/>
        <v>0.01</v>
      </c>
      <c r="F32" s="37">
        <f t="shared" si="1"/>
        <v>1.473E-2</v>
      </c>
      <c r="G32" s="40">
        <f t="shared" si="2"/>
        <v>-4.7299999999999998E-3</v>
      </c>
      <c r="H32" s="101">
        <v>10</v>
      </c>
      <c r="I32" s="101">
        <v>14.73</v>
      </c>
    </row>
    <row r="33" spans="1:9" x14ac:dyDescent="0.25">
      <c r="A33" s="56" t="s">
        <v>274</v>
      </c>
      <c r="B33" s="61" t="s">
        <v>536</v>
      </c>
      <c r="C33" s="56" t="s">
        <v>812</v>
      </c>
      <c r="D33" s="58">
        <v>6</v>
      </c>
      <c r="E33" s="58">
        <f t="shared" si="0"/>
        <v>1.09E-2</v>
      </c>
      <c r="F33" s="37">
        <f t="shared" si="1"/>
        <v>7.1939999999999999E-3</v>
      </c>
      <c r="G33" s="40">
        <f t="shared" si="2"/>
        <v>3.7060000000000001E-3</v>
      </c>
      <c r="H33" s="101">
        <v>10.9</v>
      </c>
      <c r="I33" s="101">
        <v>7.194</v>
      </c>
    </row>
    <row r="34" spans="1:9" ht="22.5" x14ac:dyDescent="0.25">
      <c r="A34" s="56" t="s">
        <v>274</v>
      </c>
      <c r="B34" s="61" t="s">
        <v>203</v>
      </c>
      <c r="C34" s="56" t="s">
        <v>41</v>
      </c>
      <c r="D34" s="58">
        <v>6</v>
      </c>
      <c r="E34" s="58">
        <f t="shared" si="0"/>
        <v>0.01</v>
      </c>
      <c r="F34" s="37">
        <f t="shared" si="1"/>
        <v>9.4510000000000011E-3</v>
      </c>
      <c r="G34" s="40">
        <f t="shared" si="2"/>
        <v>5.4899999999999914E-4</v>
      </c>
      <c r="H34" s="101">
        <v>10</v>
      </c>
      <c r="I34" s="101">
        <v>9.4510000000000005</v>
      </c>
    </row>
    <row r="35" spans="1:9" ht="22.5" x14ac:dyDescent="0.25">
      <c r="A35" s="56" t="s">
        <v>274</v>
      </c>
      <c r="B35" s="61" t="s">
        <v>537</v>
      </c>
      <c r="C35" s="56" t="s">
        <v>332</v>
      </c>
      <c r="D35" s="58">
        <v>5</v>
      </c>
      <c r="E35" s="58">
        <f t="shared" si="0"/>
        <v>5.0200000000000002E-2</v>
      </c>
      <c r="F35" s="37">
        <f t="shared" si="1"/>
        <v>5.3935000000000004E-2</v>
      </c>
      <c r="G35" s="40">
        <f t="shared" si="2"/>
        <v>-3.7350000000000022E-3</v>
      </c>
      <c r="H35" s="101">
        <v>50.2</v>
      </c>
      <c r="I35" s="101">
        <v>53.935000000000002</v>
      </c>
    </row>
    <row r="36" spans="1:9" ht="22.5" x14ac:dyDescent="0.25">
      <c r="A36" s="56" t="s">
        <v>274</v>
      </c>
      <c r="B36" s="61" t="s">
        <v>538</v>
      </c>
      <c r="C36" s="56" t="s">
        <v>394</v>
      </c>
      <c r="D36" s="58">
        <v>5</v>
      </c>
      <c r="E36" s="58">
        <f t="shared" si="0"/>
        <v>7.7329999999999996E-2</v>
      </c>
      <c r="F36" s="37">
        <f t="shared" si="1"/>
        <v>6.0909999999999999E-2</v>
      </c>
      <c r="G36" s="40">
        <f t="shared" si="2"/>
        <v>1.6419999999999997E-2</v>
      </c>
      <c r="H36" s="101">
        <v>77.33</v>
      </c>
      <c r="I36" s="101">
        <v>60.91</v>
      </c>
    </row>
    <row r="37" spans="1:9" ht="22.5" x14ac:dyDescent="0.25">
      <c r="A37" s="56" t="s">
        <v>274</v>
      </c>
      <c r="B37" s="61" t="s">
        <v>204</v>
      </c>
      <c r="C37" s="56" t="s">
        <v>33</v>
      </c>
      <c r="D37" s="58">
        <v>5</v>
      </c>
      <c r="E37" s="58">
        <f t="shared" si="0"/>
        <v>0.28939999999999999</v>
      </c>
      <c r="F37" s="37">
        <f t="shared" si="1"/>
        <v>5.2391E-2</v>
      </c>
      <c r="G37" s="40">
        <f t="shared" si="2"/>
        <v>0.237009</v>
      </c>
      <c r="H37" s="101">
        <v>289.39999999999998</v>
      </c>
      <c r="I37" s="101">
        <v>52.390999999999998</v>
      </c>
    </row>
    <row r="38" spans="1:9" ht="22.5" x14ac:dyDescent="0.25">
      <c r="A38" s="56" t="s">
        <v>274</v>
      </c>
      <c r="B38" s="61" t="s">
        <v>341</v>
      </c>
      <c r="C38" s="56" t="s">
        <v>332</v>
      </c>
      <c r="D38" s="58">
        <v>5</v>
      </c>
      <c r="E38" s="58">
        <f t="shared" si="0"/>
        <v>0.04</v>
      </c>
      <c r="F38" s="37">
        <f t="shared" si="1"/>
        <v>2.0074999999999999E-2</v>
      </c>
      <c r="G38" s="40">
        <f t="shared" si="2"/>
        <v>1.9925000000000002E-2</v>
      </c>
      <c r="H38" s="101">
        <v>40</v>
      </c>
      <c r="I38" s="101">
        <v>20.074999999999999</v>
      </c>
    </row>
    <row r="39" spans="1:9" x14ac:dyDescent="0.25">
      <c r="A39" s="56" t="s">
        <v>274</v>
      </c>
      <c r="B39" s="61" t="s">
        <v>342</v>
      </c>
      <c r="C39" s="56" t="s">
        <v>333</v>
      </c>
      <c r="D39" s="58">
        <v>5</v>
      </c>
      <c r="E39" s="58">
        <f t="shared" si="0"/>
        <v>0.13719999999999999</v>
      </c>
      <c r="F39" s="37">
        <f t="shared" si="1"/>
        <v>2.8158000000000002E-2</v>
      </c>
      <c r="G39" s="40">
        <f t="shared" si="2"/>
        <v>0.10904199999999999</v>
      </c>
      <c r="H39" s="101">
        <v>137.19999999999999</v>
      </c>
      <c r="I39" s="101">
        <v>28.158000000000001</v>
      </c>
    </row>
    <row r="40" spans="1:9" x14ac:dyDescent="0.25">
      <c r="A40" s="56" t="s">
        <v>274</v>
      </c>
      <c r="B40" s="61" t="s">
        <v>352</v>
      </c>
      <c r="C40" s="56" t="s">
        <v>370</v>
      </c>
      <c r="D40" s="58">
        <v>5</v>
      </c>
      <c r="E40" s="58">
        <f t="shared" si="0"/>
        <v>0.05</v>
      </c>
      <c r="F40" s="37">
        <f t="shared" si="1"/>
        <v>2.7394999999999999E-2</v>
      </c>
      <c r="G40" s="40">
        <f t="shared" si="2"/>
        <v>2.2605000000000004E-2</v>
      </c>
      <c r="H40" s="101">
        <v>50</v>
      </c>
      <c r="I40" s="101">
        <v>27.395</v>
      </c>
    </row>
    <row r="41" spans="1:9" x14ac:dyDescent="0.25">
      <c r="A41" s="56" t="s">
        <v>274</v>
      </c>
      <c r="B41" s="61" t="s">
        <v>260</v>
      </c>
      <c r="C41" s="56" t="s">
        <v>19</v>
      </c>
      <c r="D41" s="58">
        <v>8</v>
      </c>
      <c r="E41" s="58">
        <f t="shared" si="0"/>
        <v>0.47206300000000001</v>
      </c>
      <c r="F41" s="37">
        <f t="shared" si="1"/>
        <v>0.47206300000000001</v>
      </c>
      <c r="G41" s="40">
        <f t="shared" si="2"/>
        <v>0</v>
      </c>
      <c r="H41" s="101">
        <v>472.06299999999999</v>
      </c>
      <c r="I41" s="101">
        <v>472.06299999999999</v>
      </c>
    </row>
    <row r="42" spans="1:9" ht="22.5" x14ac:dyDescent="0.25">
      <c r="A42" s="56" t="s">
        <v>275</v>
      </c>
      <c r="B42" s="61" t="s">
        <v>343</v>
      </c>
      <c r="C42" s="56" t="s">
        <v>160</v>
      </c>
      <c r="D42" s="58">
        <v>2</v>
      </c>
      <c r="E42" s="58">
        <f t="shared" si="0"/>
        <v>20</v>
      </c>
      <c r="F42" s="37">
        <f t="shared" si="1"/>
        <v>14.407909999999998</v>
      </c>
      <c r="G42" s="40">
        <f t="shared" si="2"/>
        <v>5.5920900000000024</v>
      </c>
      <c r="H42" s="101">
        <v>20000</v>
      </c>
      <c r="I42" s="101">
        <v>14407.909999999998</v>
      </c>
    </row>
    <row r="43" spans="1:9" ht="22.5" x14ac:dyDescent="0.25">
      <c r="A43" s="56" t="s">
        <v>275</v>
      </c>
      <c r="B43" s="61" t="s">
        <v>116</v>
      </c>
      <c r="C43" s="56" t="s">
        <v>160</v>
      </c>
      <c r="D43" s="58">
        <v>1</v>
      </c>
      <c r="E43" s="58">
        <f t="shared" si="0"/>
        <v>48</v>
      </c>
      <c r="F43" s="37">
        <f t="shared" si="1"/>
        <v>39.679761999999997</v>
      </c>
      <c r="G43" s="40">
        <f t="shared" si="2"/>
        <v>8.3202380000000034</v>
      </c>
      <c r="H43" s="101">
        <v>48000</v>
      </c>
      <c r="I43" s="101">
        <v>39679.761999999995</v>
      </c>
    </row>
    <row r="44" spans="1:9" ht="22.5" x14ac:dyDescent="0.25">
      <c r="A44" s="56" t="s">
        <v>275</v>
      </c>
      <c r="B44" s="61" t="s">
        <v>117</v>
      </c>
      <c r="C44" s="56" t="s">
        <v>160</v>
      </c>
      <c r="D44" s="58">
        <v>4</v>
      </c>
      <c r="E44" s="58">
        <f t="shared" si="0"/>
        <v>0.75</v>
      </c>
      <c r="F44" s="37">
        <f t="shared" si="1"/>
        <v>0.41802499999999998</v>
      </c>
      <c r="G44" s="40">
        <f t="shared" si="2"/>
        <v>0.33197500000000002</v>
      </c>
      <c r="H44" s="101">
        <v>750</v>
      </c>
      <c r="I44" s="101">
        <v>418.02499999999998</v>
      </c>
    </row>
    <row r="45" spans="1:9" x14ac:dyDescent="0.25">
      <c r="A45" s="56" t="s">
        <v>275</v>
      </c>
      <c r="B45" s="61" t="s">
        <v>205</v>
      </c>
      <c r="C45" s="56" t="s">
        <v>42</v>
      </c>
      <c r="D45" s="58">
        <v>4</v>
      </c>
      <c r="E45" s="58">
        <f t="shared" si="0"/>
        <v>0.22</v>
      </c>
      <c r="F45" s="37">
        <f t="shared" si="1"/>
        <v>0.21697900000000001</v>
      </c>
      <c r="G45" s="40">
        <f t="shared" si="2"/>
        <v>3.0209999999999959E-3</v>
      </c>
      <c r="H45" s="101">
        <v>220</v>
      </c>
      <c r="I45" s="101">
        <v>216.97900000000001</v>
      </c>
    </row>
    <row r="46" spans="1:9" x14ac:dyDescent="0.25">
      <c r="A46" s="56" t="s">
        <v>275</v>
      </c>
      <c r="B46" s="61" t="s">
        <v>354</v>
      </c>
      <c r="C46" s="56" t="s">
        <v>372</v>
      </c>
      <c r="D46" s="58">
        <v>5</v>
      </c>
      <c r="E46" s="58">
        <f t="shared" si="0"/>
        <v>0.11</v>
      </c>
      <c r="F46" s="37">
        <f t="shared" si="1"/>
        <v>7.4195999999999998E-2</v>
      </c>
      <c r="G46" s="40">
        <f t="shared" si="2"/>
        <v>3.5804000000000002E-2</v>
      </c>
      <c r="H46" s="101">
        <v>110</v>
      </c>
      <c r="I46" s="101">
        <v>74.195999999999998</v>
      </c>
    </row>
    <row r="47" spans="1:9" x14ac:dyDescent="0.25">
      <c r="A47" s="56" t="s">
        <v>275</v>
      </c>
      <c r="B47" s="61" t="s">
        <v>540</v>
      </c>
      <c r="C47" s="56" t="s">
        <v>372</v>
      </c>
      <c r="D47" s="58">
        <v>5</v>
      </c>
      <c r="E47" s="58">
        <f t="shared" si="0"/>
        <v>0.11</v>
      </c>
      <c r="F47" s="37">
        <f t="shared" si="1"/>
        <v>6.5326999999999996E-2</v>
      </c>
      <c r="G47" s="40">
        <f t="shared" si="2"/>
        <v>4.4673000000000004E-2</v>
      </c>
      <c r="H47" s="101">
        <v>110</v>
      </c>
      <c r="I47" s="101">
        <v>65.326999999999998</v>
      </c>
    </row>
    <row r="48" spans="1:9" ht="33.75" x14ac:dyDescent="0.25">
      <c r="A48" s="56" t="s">
        <v>275</v>
      </c>
      <c r="B48" s="61" t="s">
        <v>206</v>
      </c>
      <c r="C48" s="56" t="s">
        <v>334</v>
      </c>
      <c r="D48" s="58">
        <v>5</v>
      </c>
      <c r="E48" s="58">
        <f t="shared" si="0"/>
        <v>0.06</v>
      </c>
      <c r="F48" s="37">
        <f t="shared" si="1"/>
        <v>8.1436999999999996E-2</v>
      </c>
      <c r="G48" s="40">
        <f t="shared" si="2"/>
        <v>-2.1436999999999998E-2</v>
      </c>
      <c r="H48" s="101">
        <v>60</v>
      </c>
      <c r="I48" s="101">
        <v>81.436999999999998</v>
      </c>
    </row>
    <row r="49" spans="1:9" x14ac:dyDescent="0.25">
      <c r="A49" s="56" t="s">
        <v>275</v>
      </c>
      <c r="B49" s="61" t="s">
        <v>118</v>
      </c>
      <c r="C49" s="56" t="s">
        <v>43</v>
      </c>
      <c r="D49" s="58">
        <v>5</v>
      </c>
      <c r="E49" s="58">
        <f t="shared" si="0"/>
        <v>1.0320000000000001E-2</v>
      </c>
      <c r="F49" s="37">
        <f t="shared" si="1"/>
        <v>8.6280000000000003E-3</v>
      </c>
      <c r="G49" s="40">
        <f t="shared" si="2"/>
        <v>1.6920000000000008E-3</v>
      </c>
      <c r="H49" s="101">
        <v>10.32</v>
      </c>
      <c r="I49" s="101">
        <v>8.6280000000000001</v>
      </c>
    </row>
    <row r="50" spans="1:9" x14ac:dyDescent="0.25">
      <c r="A50" s="56" t="s">
        <v>275</v>
      </c>
      <c r="B50" s="61" t="s">
        <v>207</v>
      </c>
      <c r="C50" s="56" t="s">
        <v>44</v>
      </c>
      <c r="D50" s="58">
        <v>2</v>
      </c>
      <c r="E50" s="58">
        <f t="shared" si="0"/>
        <v>9.6999999999999993</v>
      </c>
      <c r="F50" s="37">
        <f t="shared" si="1"/>
        <v>9.3793749999999996</v>
      </c>
      <c r="G50" s="40">
        <f t="shared" si="2"/>
        <v>0.32062499999999972</v>
      </c>
      <c r="H50" s="101">
        <v>9700</v>
      </c>
      <c r="I50" s="101">
        <v>9379.375</v>
      </c>
    </row>
    <row r="51" spans="1:9" ht="22.5" x14ac:dyDescent="0.25">
      <c r="A51" s="56" t="s">
        <v>275</v>
      </c>
      <c r="B51" s="61" t="s">
        <v>208</v>
      </c>
      <c r="C51" s="56" t="s">
        <v>45</v>
      </c>
      <c r="D51" s="58">
        <v>5</v>
      </c>
      <c r="E51" s="58">
        <f t="shared" si="0"/>
        <v>2.9600000000000001E-2</v>
      </c>
      <c r="F51" s="37">
        <f t="shared" si="1"/>
        <v>3.0954000000000002E-2</v>
      </c>
      <c r="G51" s="40">
        <f t="shared" si="2"/>
        <v>-1.354000000000001E-3</v>
      </c>
      <c r="H51" s="101">
        <v>29.6</v>
      </c>
      <c r="I51" s="101">
        <v>30.954000000000001</v>
      </c>
    </row>
    <row r="52" spans="1:9" x14ac:dyDescent="0.25">
      <c r="A52" s="56" t="s">
        <v>275</v>
      </c>
      <c r="B52" s="61" t="s">
        <v>209</v>
      </c>
      <c r="C52" s="56" t="s">
        <v>46</v>
      </c>
      <c r="D52" s="58">
        <v>5</v>
      </c>
      <c r="E52" s="58">
        <f t="shared" si="0"/>
        <v>2.5000000000000001E-2</v>
      </c>
      <c r="F52" s="37">
        <f t="shared" si="1"/>
        <v>3.1623999999999999E-2</v>
      </c>
      <c r="G52" s="40">
        <f t="shared" si="2"/>
        <v>-6.6239999999999979E-3</v>
      </c>
      <c r="H52" s="101">
        <v>25</v>
      </c>
      <c r="I52" s="101">
        <v>31.623999999999999</v>
      </c>
    </row>
    <row r="53" spans="1:9" x14ac:dyDescent="0.25">
      <c r="A53" s="56" t="s">
        <v>275</v>
      </c>
      <c r="B53" s="61" t="s">
        <v>541</v>
      </c>
      <c r="C53" s="56" t="s">
        <v>395</v>
      </c>
      <c r="D53" s="58">
        <v>5</v>
      </c>
      <c r="E53" s="58">
        <f t="shared" si="0"/>
        <v>0.09</v>
      </c>
      <c r="F53" s="37">
        <f t="shared" si="1"/>
        <v>5.6930999999999995E-2</v>
      </c>
      <c r="G53" s="40">
        <f t="shared" si="2"/>
        <v>3.3069000000000001E-2</v>
      </c>
      <c r="H53" s="101">
        <v>90</v>
      </c>
      <c r="I53" s="101">
        <v>56.930999999999997</v>
      </c>
    </row>
    <row r="54" spans="1:9" x14ac:dyDescent="0.25">
      <c r="A54" s="56" t="s">
        <v>275</v>
      </c>
      <c r="B54" s="61" t="s">
        <v>210</v>
      </c>
      <c r="C54" s="56" t="s">
        <v>47</v>
      </c>
      <c r="D54" s="58">
        <v>4</v>
      </c>
      <c r="E54" s="58">
        <f t="shared" si="0"/>
        <v>0.03</v>
      </c>
      <c r="F54" s="37">
        <f t="shared" si="1"/>
        <v>2.3640999999999999E-2</v>
      </c>
      <c r="G54" s="40">
        <f t="shared" si="2"/>
        <v>6.3590000000000001E-3</v>
      </c>
      <c r="H54" s="101">
        <v>30</v>
      </c>
      <c r="I54" s="101">
        <v>23.640999999999998</v>
      </c>
    </row>
    <row r="55" spans="1:9" ht="22.5" x14ac:dyDescent="0.25">
      <c r="A55" s="56" t="s">
        <v>275</v>
      </c>
      <c r="B55" s="61" t="s">
        <v>211</v>
      </c>
      <c r="C55" s="56" t="s">
        <v>48</v>
      </c>
      <c r="D55" s="58">
        <v>4</v>
      </c>
      <c r="E55" s="58">
        <f t="shared" si="0"/>
        <v>0.21023599999999998</v>
      </c>
      <c r="F55" s="37">
        <f t="shared" si="1"/>
        <v>0.15259999999999999</v>
      </c>
      <c r="G55" s="40">
        <f t="shared" si="2"/>
        <v>5.7635999999999993E-2</v>
      </c>
      <c r="H55" s="101">
        <v>210.23599999999999</v>
      </c>
      <c r="I55" s="101">
        <v>152.6</v>
      </c>
    </row>
    <row r="56" spans="1:9" x14ac:dyDescent="0.25">
      <c r="A56" s="56" t="s">
        <v>275</v>
      </c>
      <c r="B56" s="61" t="s">
        <v>542</v>
      </c>
      <c r="C56" s="56" t="s">
        <v>396</v>
      </c>
      <c r="D56" s="58">
        <v>8</v>
      </c>
      <c r="E56" s="58">
        <f t="shared" si="0"/>
        <v>4.9299999999999997E-2</v>
      </c>
      <c r="F56" s="37">
        <f t="shared" si="1"/>
        <v>3.4343000000000005E-2</v>
      </c>
      <c r="G56" s="40">
        <f t="shared" si="2"/>
        <v>1.4956999999999991E-2</v>
      </c>
      <c r="H56" s="101">
        <v>49.3</v>
      </c>
      <c r="I56" s="101">
        <v>34.343000000000004</v>
      </c>
    </row>
    <row r="57" spans="1:9" x14ac:dyDescent="0.25">
      <c r="A57" s="56" t="s">
        <v>275</v>
      </c>
      <c r="B57" s="61" t="s">
        <v>543</v>
      </c>
      <c r="C57" s="56" t="s">
        <v>397</v>
      </c>
      <c r="D57" s="58">
        <v>5</v>
      </c>
      <c r="E57" s="58">
        <f t="shared" si="0"/>
        <v>0.05</v>
      </c>
      <c r="F57" s="37">
        <f t="shared" si="1"/>
        <v>3.6588999999999997E-2</v>
      </c>
      <c r="G57" s="40">
        <f t="shared" si="2"/>
        <v>1.3411000000000006E-2</v>
      </c>
      <c r="H57" s="101">
        <v>50</v>
      </c>
      <c r="I57" s="101">
        <v>36.588999999999999</v>
      </c>
    </row>
    <row r="58" spans="1:9" ht="22.5" x14ac:dyDescent="0.25">
      <c r="A58" s="56" t="s">
        <v>275</v>
      </c>
      <c r="B58" s="61" t="s">
        <v>212</v>
      </c>
      <c r="C58" s="56" t="s">
        <v>49</v>
      </c>
      <c r="D58" s="58">
        <v>5</v>
      </c>
      <c r="E58" s="58">
        <f t="shared" si="0"/>
        <v>4.4999999999999998E-2</v>
      </c>
      <c r="F58" s="37">
        <f t="shared" si="1"/>
        <v>3.4643E-2</v>
      </c>
      <c r="G58" s="40">
        <f t="shared" si="2"/>
        <v>1.0356999999999998E-2</v>
      </c>
      <c r="H58" s="101">
        <v>45</v>
      </c>
      <c r="I58" s="101">
        <v>34.643000000000001</v>
      </c>
    </row>
    <row r="59" spans="1:9" x14ac:dyDescent="0.25">
      <c r="A59" s="56" t="s">
        <v>275</v>
      </c>
      <c r="B59" s="61" t="s">
        <v>213</v>
      </c>
      <c r="C59" s="56" t="s">
        <v>50</v>
      </c>
      <c r="D59" s="58">
        <v>4</v>
      </c>
      <c r="E59" s="58">
        <f t="shared" si="0"/>
        <v>0.50239999999999996</v>
      </c>
      <c r="F59" s="37">
        <f t="shared" si="1"/>
        <v>0.38828600000000002</v>
      </c>
      <c r="G59" s="40">
        <f t="shared" si="2"/>
        <v>0.11411399999999994</v>
      </c>
      <c r="H59" s="101">
        <v>502.4</v>
      </c>
      <c r="I59" s="101">
        <v>388.286</v>
      </c>
    </row>
    <row r="60" spans="1:9" x14ac:dyDescent="0.25">
      <c r="A60" s="56" t="s">
        <v>275</v>
      </c>
      <c r="B60" s="61" t="s">
        <v>284</v>
      </c>
      <c r="C60" s="56" t="s">
        <v>281</v>
      </c>
      <c r="D60" s="58">
        <v>0</v>
      </c>
      <c r="E60" s="58">
        <f t="shared" si="0"/>
        <v>0</v>
      </c>
      <c r="F60" s="37">
        <f t="shared" si="1"/>
        <v>0</v>
      </c>
      <c r="G60" s="40">
        <f t="shared" si="2"/>
        <v>0</v>
      </c>
      <c r="H60" s="101">
        <v>0</v>
      </c>
      <c r="I60" s="101">
        <v>0</v>
      </c>
    </row>
    <row r="61" spans="1:9" x14ac:dyDescent="0.25">
      <c r="A61" s="56" t="s">
        <v>275</v>
      </c>
      <c r="B61" s="61" t="s">
        <v>214</v>
      </c>
      <c r="C61" s="56" t="s">
        <v>373</v>
      </c>
      <c r="D61" s="58">
        <v>8</v>
      </c>
      <c r="E61" s="58">
        <f t="shared" si="0"/>
        <v>2.6499999999999999E-2</v>
      </c>
      <c r="F61" s="37">
        <f t="shared" si="1"/>
        <v>2.4309999999999998E-2</v>
      </c>
      <c r="G61" s="40">
        <f t="shared" si="2"/>
        <v>2.190000000000001E-3</v>
      </c>
      <c r="H61" s="101">
        <v>26.5</v>
      </c>
      <c r="I61" s="101">
        <v>24.31</v>
      </c>
    </row>
    <row r="62" spans="1:9" x14ac:dyDescent="0.25">
      <c r="A62" s="56" t="s">
        <v>275</v>
      </c>
      <c r="B62" s="61" t="s">
        <v>215</v>
      </c>
      <c r="C62" s="56" t="s">
        <v>51</v>
      </c>
      <c r="D62" s="58">
        <v>8</v>
      </c>
      <c r="E62" s="58">
        <f t="shared" si="0"/>
        <v>1.4997999999999999E-2</v>
      </c>
      <c r="F62" s="37">
        <f t="shared" si="1"/>
        <v>1.3814999999999999E-2</v>
      </c>
      <c r="G62" s="40">
        <f t="shared" si="2"/>
        <v>1.183E-3</v>
      </c>
      <c r="H62" s="101">
        <v>14.997999999999999</v>
      </c>
      <c r="I62" s="101">
        <v>13.815</v>
      </c>
    </row>
    <row r="63" spans="1:9" x14ac:dyDescent="0.25">
      <c r="A63" s="56" t="s">
        <v>275</v>
      </c>
      <c r="B63" s="61" t="s">
        <v>216</v>
      </c>
      <c r="C63" s="56" t="s">
        <v>51</v>
      </c>
      <c r="D63" s="58">
        <v>8</v>
      </c>
      <c r="E63" s="58">
        <f t="shared" si="0"/>
        <v>2.5101999999999999E-2</v>
      </c>
      <c r="F63" s="37">
        <f t="shared" si="1"/>
        <v>2.0590000000000001E-2</v>
      </c>
      <c r="G63" s="40">
        <f t="shared" si="2"/>
        <v>4.5119999999999987E-3</v>
      </c>
      <c r="H63" s="101">
        <v>25.102</v>
      </c>
      <c r="I63" s="101">
        <v>20.59</v>
      </c>
    </row>
    <row r="64" spans="1:9" x14ac:dyDescent="0.25">
      <c r="A64" s="56" t="s">
        <v>275</v>
      </c>
      <c r="B64" s="61" t="s">
        <v>217</v>
      </c>
      <c r="C64" s="56" t="s">
        <v>52</v>
      </c>
      <c r="D64" s="58">
        <v>8</v>
      </c>
      <c r="E64" s="58">
        <f t="shared" si="0"/>
        <v>2.9899999999999999E-2</v>
      </c>
      <c r="F64" s="37">
        <f t="shared" si="1"/>
        <v>2.7616999999999999E-2</v>
      </c>
      <c r="G64" s="40">
        <f t="shared" si="2"/>
        <v>2.2830000000000003E-3</v>
      </c>
      <c r="H64" s="101">
        <v>29.9</v>
      </c>
      <c r="I64" s="101">
        <v>27.617000000000001</v>
      </c>
    </row>
    <row r="65" spans="1:9" x14ac:dyDescent="0.25">
      <c r="A65" s="56" t="s">
        <v>275</v>
      </c>
      <c r="B65" s="61" t="s">
        <v>218</v>
      </c>
      <c r="C65" s="56" t="s">
        <v>813</v>
      </c>
      <c r="D65" s="58">
        <v>8</v>
      </c>
      <c r="E65" s="58">
        <f t="shared" si="0"/>
        <v>3.6379999999999997E-3</v>
      </c>
      <c r="F65" s="37">
        <f t="shared" si="1"/>
        <v>3.6840000000000002E-3</v>
      </c>
      <c r="G65" s="40">
        <f t="shared" si="2"/>
        <v>-4.6000000000000468E-5</v>
      </c>
      <c r="H65" s="101">
        <v>3.6379999999999999</v>
      </c>
      <c r="I65" s="101">
        <v>3.6840000000000002</v>
      </c>
    </row>
    <row r="66" spans="1:9" x14ac:dyDescent="0.25">
      <c r="A66" s="56" t="s">
        <v>275</v>
      </c>
      <c r="B66" s="61" t="s">
        <v>219</v>
      </c>
      <c r="C66" s="56" t="s">
        <v>53</v>
      </c>
      <c r="D66" s="58">
        <v>8</v>
      </c>
      <c r="E66" s="58">
        <f t="shared" si="0"/>
        <v>1.3599999999999999E-2</v>
      </c>
      <c r="F66" s="37">
        <f t="shared" si="1"/>
        <v>1.2272E-2</v>
      </c>
      <c r="G66" s="40">
        <f t="shared" si="2"/>
        <v>1.3279999999999993E-3</v>
      </c>
      <c r="H66" s="101">
        <v>13.6</v>
      </c>
      <c r="I66" s="101">
        <v>12.272</v>
      </c>
    </row>
    <row r="67" spans="1:9" x14ac:dyDescent="0.25">
      <c r="A67" s="56" t="s">
        <v>275</v>
      </c>
      <c r="B67" s="61" t="s">
        <v>220</v>
      </c>
      <c r="C67" s="56" t="s">
        <v>54</v>
      </c>
      <c r="D67" s="58">
        <v>8</v>
      </c>
      <c r="E67" s="58">
        <f t="shared" si="0"/>
        <v>9.1999999999999998E-3</v>
      </c>
      <c r="F67" s="37">
        <f t="shared" si="1"/>
        <v>9.0969999999999992E-3</v>
      </c>
      <c r="G67" s="40">
        <f t="shared" si="2"/>
        <v>1.0300000000000066E-4</v>
      </c>
      <c r="H67" s="101">
        <v>9.1999999999999993</v>
      </c>
      <c r="I67" s="101">
        <v>9.0969999999999995</v>
      </c>
    </row>
    <row r="68" spans="1:9" x14ac:dyDescent="0.25">
      <c r="A68" s="56" t="s">
        <v>275</v>
      </c>
      <c r="B68" s="61" t="s">
        <v>221</v>
      </c>
      <c r="C68" s="56" t="s">
        <v>54</v>
      </c>
      <c r="D68" s="58">
        <v>8</v>
      </c>
      <c r="E68" s="58">
        <f t="shared" si="0"/>
        <v>8.0000000000000002E-3</v>
      </c>
      <c r="F68" s="37">
        <f t="shared" si="1"/>
        <v>6.169E-3</v>
      </c>
      <c r="G68" s="40">
        <f t="shared" si="2"/>
        <v>1.8310000000000002E-3</v>
      </c>
      <c r="H68" s="101">
        <v>8</v>
      </c>
      <c r="I68" s="101">
        <v>6.1689999999999996</v>
      </c>
    </row>
    <row r="69" spans="1:9" x14ac:dyDescent="0.25">
      <c r="A69" s="56" t="s">
        <v>275</v>
      </c>
      <c r="B69" s="61" t="s">
        <v>222</v>
      </c>
      <c r="C69" s="56" t="s">
        <v>54</v>
      </c>
      <c r="D69" s="58">
        <v>8</v>
      </c>
      <c r="E69" s="58">
        <f t="shared" si="0"/>
        <v>0.01</v>
      </c>
      <c r="F69" s="37">
        <f t="shared" si="1"/>
        <v>1.52E-2</v>
      </c>
      <c r="G69" s="40">
        <f t="shared" si="2"/>
        <v>-5.1999999999999998E-3</v>
      </c>
      <c r="H69" s="101">
        <v>10</v>
      </c>
      <c r="I69" s="101">
        <v>15.2</v>
      </c>
    </row>
    <row r="70" spans="1:9" x14ac:dyDescent="0.25">
      <c r="A70" s="56" t="s">
        <v>275</v>
      </c>
      <c r="B70" s="61" t="s">
        <v>223</v>
      </c>
      <c r="C70" s="56" t="s">
        <v>53</v>
      </c>
      <c r="D70" s="58">
        <v>8</v>
      </c>
      <c r="E70" s="58">
        <f t="shared" si="0"/>
        <v>7.6E-3</v>
      </c>
      <c r="F70" s="37">
        <f t="shared" si="1"/>
        <v>8.2249999999999997E-3</v>
      </c>
      <c r="G70" s="40">
        <f t="shared" si="2"/>
        <v>-6.2499999999999969E-4</v>
      </c>
      <c r="H70" s="101">
        <v>7.6</v>
      </c>
      <c r="I70" s="101">
        <v>8.2249999999999996</v>
      </c>
    </row>
    <row r="71" spans="1:9" x14ac:dyDescent="0.25">
      <c r="A71" s="56" t="s">
        <v>275</v>
      </c>
      <c r="B71" s="61" t="s">
        <v>224</v>
      </c>
      <c r="C71" s="56" t="s">
        <v>53</v>
      </c>
      <c r="D71" s="58">
        <v>8</v>
      </c>
      <c r="E71" s="58">
        <f t="shared" si="0"/>
        <v>1.3599999999999999E-2</v>
      </c>
      <c r="F71" s="37">
        <f t="shared" si="1"/>
        <v>7.8449999999999995E-3</v>
      </c>
      <c r="G71" s="40">
        <f t="shared" si="2"/>
        <v>5.7549999999999997E-3</v>
      </c>
      <c r="H71" s="101">
        <v>13.6</v>
      </c>
      <c r="I71" s="101">
        <v>7.8449999999999998</v>
      </c>
    </row>
    <row r="72" spans="1:9" x14ac:dyDescent="0.25">
      <c r="A72" s="56" t="s">
        <v>275</v>
      </c>
      <c r="B72" s="61" t="s">
        <v>119</v>
      </c>
      <c r="C72" s="56" t="s">
        <v>335</v>
      </c>
      <c r="D72" s="58">
        <v>8</v>
      </c>
      <c r="E72" s="58">
        <f t="shared" si="0"/>
        <v>9.859999999999999E-3</v>
      </c>
      <c r="F72" s="37">
        <f t="shared" si="1"/>
        <v>9.5299999999999985E-3</v>
      </c>
      <c r="G72" s="40">
        <f t="shared" si="2"/>
        <v>3.3000000000000043E-4</v>
      </c>
      <c r="H72" s="101">
        <v>9.86</v>
      </c>
      <c r="I72" s="101">
        <v>9.5299999999999994</v>
      </c>
    </row>
    <row r="73" spans="1:9" x14ac:dyDescent="0.25">
      <c r="A73" s="56" t="s">
        <v>275</v>
      </c>
      <c r="B73" s="61" t="s">
        <v>225</v>
      </c>
      <c r="C73" s="56" t="s">
        <v>53</v>
      </c>
      <c r="D73" s="58">
        <v>8</v>
      </c>
      <c r="E73" s="58">
        <f t="shared" si="0"/>
        <v>1.7000000000000001E-2</v>
      </c>
      <c r="F73" s="37">
        <f t="shared" si="1"/>
        <v>1.6511999999999999E-2</v>
      </c>
      <c r="G73" s="40">
        <f t="shared" si="2"/>
        <v>4.8800000000000232E-4</v>
      </c>
      <c r="H73" s="101">
        <v>17</v>
      </c>
      <c r="I73" s="101">
        <v>16.512</v>
      </c>
    </row>
    <row r="74" spans="1:9" x14ac:dyDescent="0.25">
      <c r="A74" s="56" t="s">
        <v>275</v>
      </c>
      <c r="B74" s="61" t="s">
        <v>226</v>
      </c>
      <c r="C74" s="56" t="s">
        <v>52</v>
      </c>
      <c r="D74" s="58">
        <v>8</v>
      </c>
      <c r="E74" s="58">
        <f t="shared" si="0"/>
        <v>1.6079999999999997E-2</v>
      </c>
      <c r="F74" s="37">
        <f t="shared" si="1"/>
        <v>1.3534000000000001E-2</v>
      </c>
      <c r="G74" s="40">
        <f t="shared" si="2"/>
        <v>2.5459999999999962E-3</v>
      </c>
      <c r="H74" s="101">
        <v>16.079999999999998</v>
      </c>
      <c r="I74" s="101">
        <v>13.534000000000001</v>
      </c>
    </row>
    <row r="75" spans="1:9" x14ac:dyDescent="0.25">
      <c r="A75" s="56" t="s">
        <v>275</v>
      </c>
      <c r="B75" s="61" t="s">
        <v>544</v>
      </c>
      <c r="C75" s="56" t="s">
        <v>398</v>
      </c>
      <c r="D75" s="58">
        <v>6</v>
      </c>
      <c r="E75" s="58">
        <f t="shared" si="0"/>
        <v>8.5649999999999997E-3</v>
      </c>
      <c r="F75" s="37">
        <f t="shared" si="1"/>
        <v>1.2047E-2</v>
      </c>
      <c r="G75" s="40">
        <f t="shared" si="2"/>
        <v>-3.4820000000000007E-3</v>
      </c>
      <c r="H75" s="101">
        <v>8.5649999999999995</v>
      </c>
      <c r="I75" s="101">
        <v>12.047000000000001</v>
      </c>
    </row>
    <row r="76" spans="1:9" x14ac:dyDescent="0.25">
      <c r="A76" s="56" t="s">
        <v>275</v>
      </c>
      <c r="B76" s="61" t="s">
        <v>545</v>
      </c>
      <c r="C76" s="56" t="s">
        <v>399</v>
      </c>
      <c r="D76" s="58">
        <v>5</v>
      </c>
      <c r="E76" s="58">
        <f t="shared" si="0"/>
        <v>0.12344799999999999</v>
      </c>
      <c r="F76" s="37">
        <f t="shared" si="1"/>
        <v>6.515E-2</v>
      </c>
      <c r="G76" s="40">
        <f t="shared" si="2"/>
        <v>5.8297999999999989E-2</v>
      </c>
      <c r="H76" s="101">
        <v>123.44799999999999</v>
      </c>
      <c r="I76" s="101">
        <v>65.150000000000006</v>
      </c>
    </row>
    <row r="77" spans="1:9" x14ac:dyDescent="0.25">
      <c r="A77" s="56" t="s">
        <v>275</v>
      </c>
      <c r="B77" s="61" t="s">
        <v>344</v>
      </c>
      <c r="C77" s="56" t="s">
        <v>55</v>
      </c>
      <c r="D77" s="58">
        <v>4</v>
      </c>
      <c r="E77" s="58">
        <f t="shared" ref="E77:E140" si="3">H77/1000</f>
        <v>0.38600000000000001</v>
      </c>
      <c r="F77" s="37">
        <f t="shared" ref="F77:F140" si="4">I77/1000</f>
        <v>0.31526799999999999</v>
      </c>
      <c r="G77" s="40">
        <f t="shared" ref="G77:G140" si="5">E77-F77</f>
        <v>7.0732000000000017E-2</v>
      </c>
      <c r="H77" s="101">
        <v>386</v>
      </c>
      <c r="I77" s="101">
        <v>315.26799999999997</v>
      </c>
    </row>
    <row r="78" spans="1:9" x14ac:dyDescent="0.25">
      <c r="A78" s="56" t="s">
        <v>275</v>
      </c>
      <c r="B78" s="61" t="s">
        <v>121</v>
      </c>
      <c r="C78" s="56" t="s">
        <v>56</v>
      </c>
      <c r="D78" s="58">
        <v>8</v>
      </c>
      <c r="E78" s="58">
        <f t="shared" si="3"/>
        <v>0.01</v>
      </c>
      <c r="F78" s="37">
        <f t="shared" si="4"/>
        <v>9.2339999999999992E-3</v>
      </c>
      <c r="G78" s="40">
        <f t="shared" si="5"/>
        <v>7.6600000000000106E-4</v>
      </c>
      <c r="H78" s="101">
        <v>10</v>
      </c>
      <c r="I78" s="101">
        <v>9.234</v>
      </c>
    </row>
    <row r="79" spans="1:9" x14ac:dyDescent="0.25">
      <c r="A79" s="56" t="s">
        <v>275</v>
      </c>
      <c r="B79" s="61" t="s">
        <v>122</v>
      </c>
      <c r="C79" s="56" t="s">
        <v>56</v>
      </c>
      <c r="D79" s="58">
        <v>8</v>
      </c>
      <c r="E79" s="58">
        <f t="shared" si="3"/>
        <v>8.9999999999999993E-3</v>
      </c>
      <c r="F79" s="37">
        <f t="shared" si="4"/>
        <v>1.0317E-2</v>
      </c>
      <c r="G79" s="40">
        <f t="shared" si="5"/>
        <v>-1.3170000000000005E-3</v>
      </c>
      <c r="H79" s="101">
        <v>9</v>
      </c>
      <c r="I79" s="101">
        <v>10.317</v>
      </c>
    </row>
    <row r="80" spans="1:9" x14ac:dyDescent="0.25">
      <c r="A80" s="56" t="s">
        <v>275</v>
      </c>
      <c r="B80" s="61" t="s">
        <v>227</v>
      </c>
      <c r="C80" s="56" t="s">
        <v>56</v>
      </c>
      <c r="D80" s="58">
        <v>8</v>
      </c>
      <c r="E80" s="58">
        <f t="shared" si="3"/>
        <v>0.01</v>
      </c>
      <c r="F80" s="37">
        <f t="shared" si="4"/>
        <v>8.849000000000001E-3</v>
      </c>
      <c r="G80" s="40">
        <f t="shared" si="5"/>
        <v>1.1509999999999992E-3</v>
      </c>
      <c r="H80" s="101">
        <v>10</v>
      </c>
      <c r="I80" s="101">
        <v>8.8490000000000002</v>
      </c>
    </row>
    <row r="81" spans="1:9" x14ac:dyDescent="0.25">
      <c r="A81" s="56" t="s">
        <v>275</v>
      </c>
      <c r="B81" s="61" t="s">
        <v>123</v>
      </c>
      <c r="C81" s="56" t="s">
        <v>188</v>
      </c>
      <c r="D81" s="58">
        <v>8</v>
      </c>
      <c r="E81" s="58">
        <f t="shared" si="3"/>
        <v>8.0000000000000002E-3</v>
      </c>
      <c r="F81" s="37">
        <f t="shared" si="4"/>
        <v>7.2950000000000003E-3</v>
      </c>
      <c r="G81" s="40">
        <f t="shared" si="5"/>
        <v>7.049999999999999E-4</v>
      </c>
      <c r="H81" s="101">
        <v>8</v>
      </c>
      <c r="I81" s="101">
        <v>7.2949999999999999</v>
      </c>
    </row>
    <row r="82" spans="1:9" ht="22.5" x14ac:dyDescent="0.25">
      <c r="A82" s="56" t="s">
        <v>275</v>
      </c>
      <c r="B82" s="61" t="s">
        <v>546</v>
      </c>
      <c r="C82" s="56" t="s">
        <v>400</v>
      </c>
      <c r="D82" s="58">
        <v>5</v>
      </c>
      <c r="E82" s="58">
        <f t="shared" si="3"/>
        <v>0.04</v>
      </c>
      <c r="F82" s="37">
        <f t="shared" si="4"/>
        <v>2.1977E-2</v>
      </c>
      <c r="G82" s="40">
        <f t="shared" si="5"/>
        <v>1.8023000000000001E-2</v>
      </c>
      <c r="H82" s="101">
        <v>40</v>
      </c>
      <c r="I82" s="101">
        <v>21.977</v>
      </c>
    </row>
    <row r="83" spans="1:9" x14ac:dyDescent="0.25">
      <c r="A83" s="56" t="s">
        <v>275</v>
      </c>
      <c r="B83" s="61" t="s">
        <v>228</v>
      </c>
      <c r="C83" s="56" t="s">
        <v>53</v>
      </c>
      <c r="D83" s="58">
        <v>8</v>
      </c>
      <c r="E83" s="58">
        <f t="shared" si="3"/>
        <v>1.3599999999999999E-2</v>
      </c>
      <c r="F83" s="37">
        <f t="shared" si="4"/>
        <v>9.9440000000000014E-3</v>
      </c>
      <c r="G83" s="40">
        <f t="shared" si="5"/>
        <v>3.6559999999999978E-3</v>
      </c>
      <c r="H83" s="101">
        <v>13.6</v>
      </c>
      <c r="I83" s="101">
        <v>9.9440000000000008</v>
      </c>
    </row>
    <row r="84" spans="1:9" x14ac:dyDescent="0.25">
      <c r="A84" s="56" t="s">
        <v>275</v>
      </c>
      <c r="B84" s="61" t="s">
        <v>547</v>
      </c>
      <c r="C84" s="56" t="s">
        <v>401</v>
      </c>
      <c r="D84" s="58">
        <v>5</v>
      </c>
      <c r="E84" s="58">
        <f t="shared" si="3"/>
        <v>0.03</v>
      </c>
      <c r="F84" s="37">
        <f t="shared" si="4"/>
        <v>3.6741999999999997E-2</v>
      </c>
      <c r="G84" s="40">
        <f t="shared" si="5"/>
        <v>-6.741999999999998E-3</v>
      </c>
      <c r="H84" s="101">
        <v>30</v>
      </c>
      <c r="I84" s="101">
        <v>36.741999999999997</v>
      </c>
    </row>
    <row r="85" spans="1:9" x14ac:dyDescent="0.25">
      <c r="A85" s="56" t="s">
        <v>275</v>
      </c>
      <c r="B85" s="61" t="s">
        <v>229</v>
      </c>
      <c r="C85" s="56" t="s">
        <v>54</v>
      </c>
      <c r="D85" s="58">
        <v>8</v>
      </c>
      <c r="E85" s="58">
        <f t="shared" si="3"/>
        <v>8.0000000000000002E-3</v>
      </c>
      <c r="F85" s="37">
        <f t="shared" si="4"/>
        <v>1.4952999999999999E-2</v>
      </c>
      <c r="G85" s="40">
        <f t="shared" si="5"/>
        <v>-6.9529999999999991E-3</v>
      </c>
      <c r="H85" s="101">
        <v>8</v>
      </c>
      <c r="I85" s="101">
        <v>14.952999999999999</v>
      </c>
    </row>
    <row r="86" spans="1:9" x14ac:dyDescent="0.25">
      <c r="A86" s="56" t="s">
        <v>275</v>
      </c>
      <c r="B86" s="61" t="s">
        <v>230</v>
      </c>
      <c r="C86" s="56" t="s">
        <v>159</v>
      </c>
      <c r="D86" s="58">
        <v>4</v>
      </c>
      <c r="E86" s="58">
        <f t="shared" si="3"/>
        <v>0.17499999999999999</v>
      </c>
      <c r="F86" s="37">
        <f t="shared" si="4"/>
        <v>7.7727999999999992E-2</v>
      </c>
      <c r="G86" s="40">
        <f t="shared" si="5"/>
        <v>9.7271999999999997E-2</v>
      </c>
      <c r="H86" s="101">
        <v>175</v>
      </c>
      <c r="I86" s="101">
        <v>77.727999999999994</v>
      </c>
    </row>
    <row r="87" spans="1:9" ht="22.5" x14ac:dyDescent="0.25">
      <c r="A87" s="56" t="s">
        <v>275</v>
      </c>
      <c r="B87" s="61" t="s">
        <v>184</v>
      </c>
      <c r="C87" s="56" t="s">
        <v>270</v>
      </c>
      <c r="D87" s="58">
        <v>8</v>
      </c>
      <c r="E87" s="58">
        <f t="shared" si="3"/>
        <v>0.16309999999999999</v>
      </c>
      <c r="F87" s="37">
        <f t="shared" si="4"/>
        <v>4.4652000000000004E-2</v>
      </c>
      <c r="G87" s="40">
        <f t="shared" si="5"/>
        <v>0.118448</v>
      </c>
      <c r="H87" s="101">
        <v>163.1</v>
      </c>
      <c r="I87" s="101">
        <v>44.652000000000001</v>
      </c>
    </row>
    <row r="88" spans="1:9" ht="22.5" x14ac:dyDescent="0.25">
      <c r="A88" s="56" t="s">
        <v>275</v>
      </c>
      <c r="B88" s="61" t="s">
        <v>231</v>
      </c>
      <c r="C88" s="56" t="s">
        <v>256</v>
      </c>
      <c r="D88" s="58">
        <v>4</v>
      </c>
      <c r="E88" s="58">
        <f t="shared" si="3"/>
        <v>0.17</v>
      </c>
      <c r="F88" s="37">
        <f t="shared" si="4"/>
        <v>0.109987</v>
      </c>
      <c r="G88" s="40">
        <f t="shared" si="5"/>
        <v>6.0013000000000011E-2</v>
      </c>
      <c r="H88" s="101">
        <v>170</v>
      </c>
      <c r="I88" s="101">
        <v>109.98699999999999</v>
      </c>
    </row>
    <row r="89" spans="1:9" ht="22.5" x14ac:dyDescent="0.25">
      <c r="A89" s="56" t="s">
        <v>275</v>
      </c>
      <c r="B89" s="61" t="s">
        <v>548</v>
      </c>
      <c r="C89" s="56" t="s">
        <v>402</v>
      </c>
      <c r="D89" s="58">
        <v>6</v>
      </c>
      <c r="E89" s="58">
        <f t="shared" si="3"/>
        <v>9.9000000000000008E-3</v>
      </c>
      <c r="F89" s="37">
        <f t="shared" si="4"/>
        <v>2.7049999999999999E-3</v>
      </c>
      <c r="G89" s="40">
        <f t="shared" si="5"/>
        <v>7.1950000000000009E-3</v>
      </c>
      <c r="H89" s="101">
        <v>9.9</v>
      </c>
      <c r="I89" s="101">
        <v>2.7050000000000001</v>
      </c>
    </row>
    <row r="90" spans="1:9" ht="56.25" x14ac:dyDescent="0.25">
      <c r="A90" s="56" t="s">
        <v>275</v>
      </c>
      <c r="B90" s="61" t="s">
        <v>345</v>
      </c>
      <c r="C90" s="56" t="s">
        <v>336</v>
      </c>
      <c r="D90" s="58">
        <v>4</v>
      </c>
      <c r="E90" s="58">
        <f t="shared" si="3"/>
        <v>0.63</v>
      </c>
      <c r="F90" s="37">
        <f t="shared" si="4"/>
        <v>0.98036500000000004</v>
      </c>
      <c r="G90" s="40">
        <f t="shared" si="5"/>
        <v>-0.35036500000000004</v>
      </c>
      <c r="H90" s="101">
        <v>630</v>
      </c>
      <c r="I90" s="101">
        <v>980.36500000000001</v>
      </c>
    </row>
    <row r="91" spans="1:9" x14ac:dyDescent="0.25">
      <c r="A91" s="56" t="s">
        <v>275</v>
      </c>
      <c r="B91" s="61" t="s">
        <v>549</v>
      </c>
      <c r="C91" s="56" t="s">
        <v>403</v>
      </c>
      <c r="D91" s="58">
        <v>5</v>
      </c>
      <c r="E91" s="58">
        <f t="shared" si="3"/>
        <v>6.9000000000000006E-2</v>
      </c>
      <c r="F91" s="37">
        <f t="shared" si="4"/>
        <v>3.7162999999999995E-2</v>
      </c>
      <c r="G91" s="40">
        <f t="shared" si="5"/>
        <v>3.1837000000000011E-2</v>
      </c>
      <c r="H91" s="101">
        <v>69</v>
      </c>
      <c r="I91" s="101">
        <v>37.162999999999997</v>
      </c>
    </row>
    <row r="92" spans="1:9" x14ac:dyDescent="0.25">
      <c r="A92" s="56" t="s">
        <v>275</v>
      </c>
      <c r="B92" s="61" t="s">
        <v>261</v>
      </c>
      <c r="C92" s="56" t="s">
        <v>19</v>
      </c>
      <c r="D92" s="58">
        <v>8</v>
      </c>
      <c r="E92" s="58">
        <f t="shared" si="3"/>
        <v>0.43798899999999996</v>
      </c>
      <c r="F92" s="37">
        <f t="shared" si="4"/>
        <v>0.43798899999999996</v>
      </c>
      <c r="G92" s="40">
        <f t="shared" si="5"/>
        <v>0</v>
      </c>
      <c r="H92" s="101">
        <v>437.98899999999998</v>
      </c>
      <c r="I92" s="101">
        <v>437.98899999999998</v>
      </c>
    </row>
    <row r="93" spans="1:9" ht="22.5" x14ac:dyDescent="0.25">
      <c r="A93" s="56" t="s">
        <v>275</v>
      </c>
      <c r="B93" s="61" t="s">
        <v>124</v>
      </c>
      <c r="C93" s="56" t="s">
        <v>105</v>
      </c>
      <c r="D93" s="58">
        <v>4</v>
      </c>
      <c r="E93" s="58">
        <f t="shared" si="3"/>
        <v>0.221</v>
      </c>
      <c r="F93" s="37">
        <f t="shared" si="4"/>
        <v>0.185887</v>
      </c>
      <c r="G93" s="40">
        <f t="shared" si="5"/>
        <v>3.5113000000000005E-2</v>
      </c>
      <c r="H93" s="101">
        <v>221</v>
      </c>
      <c r="I93" s="101">
        <v>185.887</v>
      </c>
    </row>
    <row r="94" spans="1:9" x14ac:dyDescent="0.25">
      <c r="A94" s="56" t="s">
        <v>275</v>
      </c>
      <c r="B94" s="61" t="s">
        <v>355</v>
      </c>
      <c r="C94" s="56" t="s">
        <v>46</v>
      </c>
      <c r="D94" s="58">
        <v>6</v>
      </c>
      <c r="E94" s="58">
        <f t="shared" si="3"/>
        <v>0.01</v>
      </c>
      <c r="F94" s="37">
        <f t="shared" si="4"/>
        <v>8.6540000000000002E-3</v>
      </c>
      <c r="G94" s="40">
        <f t="shared" si="5"/>
        <v>1.346E-3</v>
      </c>
      <c r="H94" s="101">
        <v>10</v>
      </c>
      <c r="I94" s="101">
        <v>8.6539999999999999</v>
      </c>
    </row>
    <row r="95" spans="1:9" x14ac:dyDescent="0.25">
      <c r="A95" s="56" t="s">
        <v>275</v>
      </c>
      <c r="B95" s="56" t="s">
        <v>550</v>
      </c>
      <c r="C95" s="56" t="s">
        <v>404</v>
      </c>
      <c r="D95" s="58">
        <v>5</v>
      </c>
      <c r="E95" s="58">
        <f t="shared" si="3"/>
        <v>0.05</v>
      </c>
      <c r="F95" s="37">
        <f t="shared" si="4"/>
        <v>9.3710000000000009E-3</v>
      </c>
      <c r="G95" s="40">
        <f t="shared" si="5"/>
        <v>4.0628999999999998E-2</v>
      </c>
      <c r="H95" s="101">
        <v>50</v>
      </c>
      <c r="I95" s="101">
        <v>9.3710000000000004</v>
      </c>
    </row>
    <row r="96" spans="1:9" ht="33.75" x14ac:dyDescent="0.25">
      <c r="A96" s="56" t="s">
        <v>275</v>
      </c>
      <c r="B96" s="61" t="s">
        <v>551</v>
      </c>
      <c r="C96" s="56" t="s">
        <v>405</v>
      </c>
      <c r="D96" s="58">
        <v>5</v>
      </c>
      <c r="E96" s="58">
        <f t="shared" si="3"/>
        <v>0.18</v>
      </c>
      <c r="F96" s="37">
        <f t="shared" si="4"/>
        <v>8.6992E-2</v>
      </c>
      <c r="G96" s="40">
        <f t="shared" si="5"/>
        <v>9.3007999999999993E-2</v>
      </c>
      <c r="H96" s="101">
        <v>180</v>
      </c>
      <c r="I96" s="101">
        <v>86.992000000000004</v>
      </c>
    </row>
    <row r="97" spans="1:9" ht="22.5" x14ac:dyDescent="0.25">
      <c r="A97" s="56" t="s">
        <v>275</v>
      </c>
      <c r="B97" s="61" t="s">
        <v>552</v>
      </c>
      <c r="C97" s="56" t="s">
        <v>406</v>
      </c>
      <c r="D97" s="58">
        <v>5</v>
      </c>
      <c r="E97" s="58">
        <f t="shared" si="3"/>
        <v>9.4450000000000006E-2</v>
      </c>
      <c r="F97" s="37">
        <f t="shared" si="4"/>
        <v>3.0495000000000001E-2</v>
      </c>
      <c r="G97" s="40">
        <f t="shared" si="5"/>
        <v>6.3955000000000012E-2</v>
      </c>
      <c r="H97" s="101">
        <v>94.45</v>
      </c>
      <c r="I97" s="101">
        <v>30.495000000000001</v>
      </c>
    </row>
    <row r="98" spans="1:9" ht="22.5" x14ac:dyDescent="0.25">
      <c r="A98" s="56" t="s">
        <v>277</v>
      </c>
      <c r="B98" s="61" t="s">
        <v>125</v>
      </c>
      <c r="C98" s="56" t="s">
        <v>160</v>
      </c>
      <c r="D98" s="58">
        <v>3</v>
      </c>
      <c r="E98" s="58">
        <f t="shared" si="3"/>
        <v>2.5</v>
      </c>
      <c r="F98" s="37">
        <f t="shared" si="4"/>
        <v>1.4150499999999999</v>
      </c>
      <c r="G98" s="40">
        <f t="shared" si="5"/>
        <v>1.0849500000000001</v>
      </c>
      <c r="H98" s="101">
        <v>2500</v>
      </c>
      <c r="I98" s="101">
        <v>1415.05</v>
      </c>
    </row>
    <row r="99" spans="1:9" x14ac:dyDescent="0.25">
      <c r="A99" s="56" t="s">
        <v>277</v>
      </c>
      <c r="B99" s="61" t="s">
        <v>763</v>
      </c>
      <c r="C99" s="56" t="s">
        <v>814</v>
      </c>
      <c r="D99" s="58">
        <v>5</v>
      </c>
      <c r="E99" s="58">
        <f t="shared" si="3"/>
        <v>0.08</v>
      </c>
      <c r="F99" s="37">
        <f t="shared" si="4"/>
        <v>5.8834999999999998E-2</v>
      </c>
      <c r="G99" s="40">
        <f t="shared" si="5"/>
        <v>2.1165000000000003E-2</v>
      </c>
      <c r="H99" s="101">
        <v>80</v>
      </c>
      <c r="I99" s="101">
        <v>58.835000000000001</v>
      </c>
    </row>
    <row r="100" spans="1:9" ht="22.5" x14ac:dyDescent="0.25">
      <c r="A100" s="56" t="s">
        <v>278</v>
      </c>
      <c r="B100" s="61" t="s">
        <v>553</v>
      </c>
      <c r="C100" s="56" t="s">
        <v>407</v>
      </c>
      <c r="D100" s="58">
        <v>4</v>
      </c>
      <c r="E100" s="58">
        <f t="shared" si="3"/>
        <v>0.25</v>
      </c>
      <c r="F100" s="37">
        <f t="shared" si="4"/>
        <v>0.15708699999999998</v>
      </c>
      <c r="G100" s="40">
        <f t="shared" si="5"/>
        <v>9.2913000000000023E-2</v>
      </c>
      <c r="H100" s="101">
        <v>250</v>
      </c>
      <c r="I100" s="101">
        <v>157.08699999999999</v>
      </c>
    </row>
    <row r="101" spans="1:9" ht="22.5" x14ac:dyDescent="0.25">
      <c r="A101" s="56" t="s">
        <v>278</v>
      </c>
      <c r="B101" s="61" t="s">
        <v>554</v>
      </c>
      <c r="C101" s="56" t="s">
        <v>407</v>
      </c>
      <c r="D101" s="58">
        <v>5</v>
      </c>
      <c r="E101" s="58">
        <f t="shared" si="3"/>
        <v>0.11</v>
      </c>
      <c r="F101" s="37">
        <f t="shared" si="4"/>
        <v>7.3206999999999994E-2</v>
      </c>
      <c r="G101" s="40">
        <f t="shared" si="5"/>
        <v>3.6793000000000006E-2</v>
      </c>
      <c r="H101" s="101">
        <v>110</v>
      </c>
      <c r="I101" s="101">
        <v>73.206999999999994</v>
      </c>
    </row>
    <row r="102" spans="1:9" ht="22.5" x14ac:dyDescent="0.25">
      <c r="A102" s="56" t="s">
        <v>278</v>
      </c>
      <c r="B102" s="61" t="s">
        <v>555</v>
      </c>
      <c r="C102" s="56" t="s">
        <v>408</v>
      </c>
      <c r="D102" s="58">
        <v>0</v>
      </c>
      <c r="E102" s="58">
        <f t="shared" si="3"/>
        <v>0.66</v>
      </c>
      <c r="F102" s="37">
        <f t="shared" si="4"/>
        <v>0.47337499999999999</v>
      </c>
      <c r="G102" s="40">
        <f t="shared" si="5"/>
        <v>0.18662500000000004</v>
      </c>
      <c r="H102" s="101">
        <v>660</v>
      </c>
      <c r="I102" s="101">
        <v>473.375</v>
      </c>
    </row>
    <row r="103" spans="1:9" ht="22.5" x14ac:dyDescent="0.25">
      <c r="A103" s="56" t="s">
        <v>278</v>
      </c>
      <c r="B103" s="61" t="s">
        <v>556</v>
      </c>
      <c r="C103" s="56" t="s">
        <v>408</v>
      </c>
      <c r="D103" s="58">
        <v>0</v>
      </c>
      <c r="E103" s="58">
        <f t="shared" si="3"/>
        <v>0.6</v>
      </c>
      <c r="F103" s="37">
        <f t="shared" si="4"/>
        <v>0.491118</v>
      </c>
      <c r="G103" s="40">
        <f t="shared" si="5"/>
        <v>0.10888199999999998</v>
      </c>
      <c r="H103" s="101">
        <v>600</v>
      </c>
      <c r="I103" s="101">
        <v>491.11799999999999</v>
      </c>
    </row>
    <row r="104" spans="1:9" ht="22.5" x14ac:dyDescent="0.25">
      <c r="A104" s="56" t="s">
        <v>278</v>
      </c>
      <c r="B104" s="61" t="s">
        <v>557</v>
      </c>
      <c r="C104" s="56" t="s">
        <v>408</v>
      </c>
      <c r="D104" s="58">
        <v>0</v>
      </c>
      <c r="E104" s="58">
        <f t="shared" si="3"/>
        <v>0.05</v>
      </c>
      <c r="F104" s="37">
        <f t="shared" si="4"/>
        <v>3.8681E-2</v>
      </c>
      <c r="G104" s="40">
        <f t="shared" si="5"/>
        <v>1.1319000000000003E-2</v>
      </c>
      <c r="H104" s="101">
        <v>50</v>
      </c>
      <c r="I104" s="101">
        <v>38.680999999999997</v>
      </c>
    </row>
    <row r="105" spans="1:9" ht="22.5" x14ac:dyDescent="0.25">
      <c r="A105" s="56" t="s">
        <v>278</v>
      </c>
      <c r="B105" s="61" t="s">
        <v>558</v>
      </c>
      <c r="C105" s="56" t="s">
        <v>408</v>
      </c>
      <c r="D105" s="58">
        <v>5</v>
      </c>
      <c r="E105" s="58">
        <f t="shared" si="3"/>
        <v>7.0000000000000007E-2</v>
      </c>
      <c r="F105" s="37">
        <f t="shared" si="4"/>
        <v>6.5102000000000007E-2</v>
      </c>
      <c r="G105" s="40">
        <f t="shared" si="5"/>
        <v>4.8979999999999996E-3</v>
      </c>
      <c r="H105" s="101">
        <v>70</v>
      </c>
      <c r="I105" s="101">
        <v>65.102000000000004</v>
      </c>
    </row>
    <row r="106" spans="1:9" ht="22.5" x14ac:dyDescent="0.25">
      <c r="A106" s="56" t="s">
        <v>278</v>
      </c>
      <c r="B106" s="61" t="s">
        <v>559</v>
      </c>
      <c r="C106" s="56" t="s">
        <v>409</v>
      </c>
      <c r="D106" s="58">
        <v>0</v>
      </c>
      <c r="E106" s="58">
        <f t="shared" si="3"/>
        <v>2.5000000000000001E-2</v>
      </c>
      <c r="F106" s="37">
        <f t="shared" si="4"/>
        <v>1.7257999999999999E-2</v>
      </c>
      <c r="G106" s="40">
        <f t="shared" si="5"/>
        <v>7.7420000000000024E-3</v>
      </c>
      <c r="H106" s="101">
        <v>25</v>
      </c>
      <c r="I106" s="101">
        <v>17.257999999999999</v>
      </c>
    </row>
    <row r="107" spans="1:9" ht="22.5" x14ac:dyDescent="0.25">
      <c r="A107" s="56" t="s">
        <v>278</v>
      </c>
      <c r="B107" s="61" t="s">
        <v>560</v>
      </c>
      <c r="C107" s="56" t="s">
        <v>409</v>
      </c>
      <c r="D107" s="58">
        <v>0</v>
      </c>
      <c r="E107" s="58">
        <f t="shared" si="3"/>
        <v>2.5000000000000001E-2</v>
      </c>
      <c r="F107" s="37">
        <f t="shared" si="4"/>
        <v>1.6372000000000001E-2</v>
      </c>
      <c r="G107" s="40">
        <f t="shared" si="5"/>
        <v>8.6280000000000003E-3</v>
      </c>
      <c r="H107" s="101">
        <v>25</v>
      </c>
      <c r="I107" s="101">
        <v>16.372</v>
      </c>
    </row>
    <row r="108" spans="1:9" ht="22.5" x14ac:dyDescent="0.25">
      <c r="A108" s="56" t="s">
        <v>278</v>
      </c>
      <c r="B108" s="61" t="s">
        <v>561</v>
      </c>
      <c r="C108" s="56" t="s">
        <v>408</v>
      </c>
      <c r="D108" s="58">
        <v>0</v>
      </c>
      <c r="E108" s="58">
        <f t="shared" si="3"/>
        <v>0.1</v>
      </c>
      <c r="F108" s="37">
        <f t="shared" si="4"/>
        <v>8.2174000000000011E-2</v>
      </c>
      <c r="G108" s="40">
        <f t="shared" si="5"/>
        <v>1.7825999999999995E-2</v>
      </c>
      <c r="H108" s="101">
        <v>100</v>
      </c>
      <c r="I108" s="101">
        <v>82.174000000000007</v>
      </c>
    </row>
    <row r="109" spans="1:9" ht="22.5" x14ac:dyDescent="0.25">
      <c r="A109" s="56" t="s">
        <v>278</v>
      </c>
      <c r="B109" s="61" t="s">
        <v>232</v>
      </c>
      <c r="C109" s="56" t="s">
        <v>57</v>
      </c>
      <c r="D109" s="58">
        <v>5</v>
      </c>
      <c r="E109" s="58">
        <f t="shared" si="3"/>
        <v>0.03</v>
      </c>
      <c r="F109" s="37">
        <f t="shared" si="4"/>
        <v>3.2598000000000002E-2</v>
      </c>
      <c r="G109" s="40">
        <f t="shared" si="5"/>
        <v>-2.5980000000000031E-3</v>
      </c>
      <c r="H109" s="101">
        <v>30</v>
      </c>
      <c r="I109" s="101">
        <v>32.597999999999999</v>
      </c>
    </row>
    <row r="110" spans="1:9" ht="22.5" x14ac:dyDescent="0.25">
      <c r="A110" s="56" t="s">
        <v>278</v>
      </c>
      <c r="B110" s="61" t="s">
        <v>562</v>
      </c>
      <c r="C110" s="56" t="s">
        <v>410</v>
      </c>
      <c r="D110" s="58">
        <v>6</v>
      </c>
      <c r="E110" s="58">
        <f t="shared" si="3"/>
        <v>1.6999999999999999E-3</v>
      </c>
      <c r="F110" s="37">
        <f t="shared" si="4"/>
        <v>2.31E-3</v>
      </c>
      <c r="G110" s="40">
        <f t="shared" si="5"/>
        <v>-6.1000000000000008E-4</v>
      </c>
      <c r="H110" s="101">
        <v>1.7</v>
      </c>
      <c r="I110" s="101">
        <v>2.31</v>
      </c>
    </row>
    <row r="111" spans="1:9" x14ac:dyDescent="0.25">
      <c r="A111" s="56" t="s">
        <v>278</v>
      </c>
      <c r="B111" s="61" t="s">
        <v>233</v>
      </c>
      <c r="C111" s="56" t="s">
        <v>58</v>
      </c>
      <c r="D111" s="58">
        <v>5</v>
      </c>
      <c r="E111" s="58">
        <f t="shared" si="3"/>
        <v>7.4999999999999997E-2</v>
      </c>
      <c r="F111" s="37">
        <f t="shared" si="4"/>
        <v>7.3915999999999996E-2</v>
      </c>
      <c r="G111" s="40">
        <f t="shared" si="5"/>
        <v>1.0840000000000016E-3</v>
      </c>
      <c r="H111" s="101">
        <v>75</v>
      </c>
      <c r="I111" s="101">
        <v>73.915999999999997</v>
      </c>
    </row>
    <row r="112" spans="1:9" x14ac:dyDescent="0.25">
      <c r="A112" s="56" t="s">
        <v>278</v>
      </c>
      <c r="B112" s="61" t="s">
        <v>234</v>
      </c>
      <c r="C112" s="56" t="s">
        <v>19</v>
      </c>
      <c r="D112" s="58">
        <v>8</v>
      </c>
      <c r="E112" s="58">
        <f t="shared" si="3"/>
        <v>8.8313000000000003E-2</v>
      </c>
      <c r="F112" s="37">
        <f t="shared" si="4"/>
        <v>8.8313000000000003E-2</v>
      </c>
      <c r="G112" s="40">
        <f t="shared" si="5"/>
        <v>0</v>
      </c>
      <c r="H112" s="101">
        <v>88.313000000000002</v>
      </c>
      <c r="I112" s="101">
        <v>88.313000000000002</v>
      </c>
    </row>
    <row r="113" spans="1:9" x14ac:dyDescent="0.25">
      <c r="A113" s="56" t="s">
        <v>279</v>
      </c>
      <c r="B113" s="61" t="s">
        <v>563</v>
      </c>
      <c r="C113" s="56" t="s">
        <v>411</v>
      </c>
      <c r="D113" s="58">
        <v>6</v>
      </c>
      <c r="E113" s="58">
        <f t="shared" si="3"/>
        <v>0.01</v>
      </c>
      <c r="F113" s="37">
        <f t="shared" si="4"/>
        <v>5.5830000000000003E-3</v>
      </c>
      <c r="G113" s="40">
        <f t="shared" si="5"/>
        <v>4.4169999999999999E-3</v>
      </c>
      <c r="H113" s="101">
        <v>10</v>
      </c>
      <c r="I113" s="101">
        <v>5.5830000000000002</v>
      </c>
    </row>
    <row r="114" spans="1:9" x14ac:dyDescent="0.25">
      <c r="A114" s="56" t="s">
        <v>279</v>
      </c>
      <c r="B114" s="61" t="s">
        <v>564</v>
      </c>
      <c r="C114" s="56" t="s">
        <v>412</v>
      </c>
      <c r="D114" s="58">
        <v>6</v>
      </c>
      <c r="E114" s="58">
        <f t="shared" si="3"/>
        <v>1.4999999999999999E-2</v>
      </c>
      <c r="F114" s="37">
        <f t="shared" si="4"/>
        <v>8.0790000000000011E-3</v>
      </c>
      <c r="G114" s="40">
        <f t="shared" si="5"/>
        <v>6.9209999999999983E-3</v>
      </c>
      <c r="H114" s="101">
        <v>15</v>
      </c>
      <c r="I114" s="101">
        <v>8.0790000000000006</v>
      </c>
    </row>
    <row r="115" spans="1:9" ht="22.5" x14ac:dyDescent="0.25">
      <c r="A115" s="56" t="s">
        <v>279</v>
      </c>
      <c r="B115" s="61" t="s">
        <v>346</v>
      </c>
      <c r="C115" s="56" t="s">
        <v>257</v>
      </c>
      <c r="D115" s="58">
        <v>6</v>
      </c>
      <c r="E115" s="58">
        <f t="shared" si="3"/>
        <v>7.0000000000000001E-3</v>
      </c>
      <c r="F115" s="37">
        <f t="shared" si="4"/>
        <v>5.8120000000000003E-3</v>
      </c>
      <c r="G115" s="40">
        <f t="shared" si="5"/>
        <v>1.1879999999999998E-3</v>
      </c>
      <c r="H115" s="101">
        <v>7</v>
      </c>
      <c r="I115" s="101">
        <v>5.8120000000000003</v>
      </c>
    </row>
    <row r="116" spans="1:9" x14ac:dyDescent="0.25">
      <c r="A116" s="56" t="s">
        <v>279</v>
      </c>
      <c r="B116" s="61" t="s">
        <v>235</v>
      </c>
      <c r="C116" s="56" t="s">
        <v>19</v>
      </c>
      <c r="D116" s="58">
        <v>8</v>
      </c>
      <c r="E116" s="58">
        <f t="shared" si="3"/>
        <v>3.5095999999999995E-2</v>
      </c>
      <c r="F116" s="37">
        <f t="shared" si="4"/>
        <v>3.5095999999999995E-2</v>
      </c>
      <c r="G116" s="40">
        <f t="shared" si="5"/>
        <v>0</v>
      </c>
      <c r="H116" s="101">
        <v>35.095999999999997</v>
      </c>
      <c r="I116" s="101">
        <v>35.095999999999997</v>
      </c>
    </row>
    <row r="117" spans="1:9" ht="22.5" x14ac:dyDescent="0.25">
      <c r="A117" s="56" t="s">
        <v>276</v>
      </c>
      <c r="B117" s="61" t="s">
        <v>565</v>
      </c>
      <c r="C117" s="56" t="s">
        <v>160</v>
      </c>
      <c r="D117" s="58">
        <v>32</v>
      </c>
      <c r="E117" s="58">
        <f t="shared" si="3"/>
        <v>8.6999999999999993</v>
      </c>
      <c r="F117" s="37">
        <f t="shared" si="4"/>
        <v>5.369491</v>
      </c>
      <c r="G117" s="40">
        <f t="shared" si="5"/>
        <v>3.3305089999999993</v>
      </c>
      <c r="H117" s="101">
        <v>8700</v>
      </c>
      <c r="I117" s="101">
        <v>5369.491</v>
      </c>
    </row>
    <row r="118" spans="1:9" ht="22.5" x14ac:dyDescent="0.25">
      <c r="A118" s="56" t="s">
        <v>276</v>
      </c>
      <c r="B118" s="61" t="s">
        <v>126</v>
      </c>
      <c r="C118" s="56" t="s">
        <v>160</v>
      </c>
      <c r="D118" s="58">
        <v>2</v>
      </c>
      <c r="E118" s="58">
        <f t="shared" si="3"/>
        <v>32</v>
      </c>
      <c r="F118" s="37">
        <f t="shared" si="4"/>
        <v>34.092896000000003</v>
      </c>
      <c r="G118" s="40">
        <f t="shared" si="5"/>
        <v>-2.0928960000000032</v>
      </c>
      <c r="H118" s="101">
        <v>32000</v>
      </c>
      <c r="I118" s="101">
        <v>34092.896000000001</v>
      </c>
    </row>
    <row r="119" spans="1:9" ht="22.5" x14ac:dyDescent="0.25">
      <c r="A119" s="56" t="s">
        <v>276</v>
      </c>
      <c r="B119" s="61" t="s">
        <v>127</v>
      </c>
      <c r="C119" s="56" t="s">
        <v>160</v>
      </c>
      <c r="D119" s="58">
        <v>1</v>
      </c>
      <c r="E119" s="58">
        <f t="shared" si="3"/>
        <v>66</v>
      </c>
      <c r="F119" s="37">
        <f t="shared" si="4"/>
        <v>66.06385499999999</v>
      </c>
      <c r="G119" s="40">
        <f t="shared" si="5"/>
        <v>-6.3854999999989559E-2</v>
      </c>
      <c r="H119" s="101">
        <v>66000</v>
      </c>
      <c r="I119" s="101">
        <v>66063.854999999996</v>
      </c>
    </row>
    <row r="120" spans="1:9" ht="22.5" x14ac:dyDescent="0.25">
      <c r="A120" s="56" t="s">
        <v>276</v>
      </c>
      <c r="B120" s="61" t="s">
        <v>128</v>
      </c>
      <c r="C120" s="56" t="s">
        <v>160</v>
      </c>
      <c r="D120" s="58">
        <v>32</v>
      </c>
      <c r="E120" s="58">
        <f t="shared" si="3"/>
        <v>6.5</v>
      </c>
      <c r="F120" s="37">
        <f t="shared" si="4"/>
        <v>1.5001469999999999</v>
      </c>
      <c r="G120" s="40">
        <f t="shared" si="5"/>
        <v>4.9998529999999999</v>
      </c>
      <c r="H120" s="101">
        <v>6500</v>
      </c>
      <c r="I120" s="101">
        <v>1500.1469999999999</v>
      </c>
    </row>
    <row r="121" spans="1:9" ht="22.5" x14ac:dyDescent="0.25">
      <c r="A121" s="56" t="s">
        <v>276</v>
      </c>
      <c r="B121" s="61" t="s">
        <v>236</v>
      </c>
      <c r="C121" s="56" t="s">
        <v>59</v>
      </c>
      <c r="D121" s="58">
        <v>3</v>
      </c>
      <c r="E121" s="58">
        <f t="shared" si="3"/>
        <v>4.2439999999999998</v>
      </c>
      <c r="F121" s="37">
        <f t="shared" si="4"/>
        <v>3.8629540000000002</v>
      </c>
      <c r="G121" s="40">
        <f t="shared" si="5"/>
        <v>0.38104599999999955</v>
      </c>
      <c r="H121" s="101">
        <v>4244</v>
      </c>
      <c r="I121" s="101">
        <v>3862.9540000000002</v>
      </c>
    </row>
    <row r="122" spans="1:9" x14ac:dyDescent="0.25">
      <c r="A122" s="56" t="s">
        <v>276</v>
      </c>
      <c r="B122" s="61" t="s">
        <v>566</v>
      </c>
      <c r="C122" s="56" t="s">
        <v>413</v>
      </c>
      <c r="D122" s="58">
        <v>6</v>
      </c>
      <c r="E122" s="58">
        <f t="shared" si="3"/>
        <v>6.0000000000000001E-3</v>
      </c>
      <c r="F122" s="37">
        <f t="shared" si="4"/>
        <v>5.875E-3</v>
      </c>
      <c r="G122" s="40">
        <f t="shared" si="5"/>
        <v>1.2500000000000011E-4</v>
      </c>
      <c r="H122" s="101">
        <v>6</v>
      </c>
      <c r="I122" s="101">
        <v>5.875</v>
      </c>
    </row>
    <row r="123" spans="1:9" ht="22.5" x14ac:dyDescent="0.25">
      <c r="A123" s="56" t="s">
        <v>276</v>
      </c>
      <c r="B123" s="61" t="s">
        <v>130</v>
      </c>
      <c r="C123" s="56" t="s">
        <v>60</v>
      </c>
      <c r="D123" s="58">
        <v>3</v>
      </c>
      <c r="E123" s="58">
        <f t="shared" si="3"/>
        <v>6.1120000000000001</v>
      </c>
      <c r="F123" s="37">
        <f t="shared" si="4"/>
        <v>1.29491</v>
      </c>
      <c r="G123" s="40">
        <f t="shared" si="5"/>
        <v>4.8170900000000003</v>
      </c>
      <c r="H123" s="101">
        <v>6112</v>
      </c>
      <c r="I123" s="101">
        <v>1294.9100000000001</v>
      </c>
    </row>
    <row r="124" spans="1:9" x14ac:dyDescent="0.25">
      <c r="A124" s="56" t="s">
        <v>276</v>
      </c>
      <c r="B124" s="61" t="s">
        <v>764</v>
      </c>
      <c r="C124" s="56" t="s">
        <v>815</v>
      </c>
      <c r="D124" s="58">
        <v>0</v>
      </c>
      <c r="E124" s="58">
        <f t="shared" si="3"/>
        <v>0.41899999999999998</v>
      </c>
      <c r="F124" s="37">
        <f t="shared" si="4"/>
        <v>0.41899999999999998</v>
      </c>
      <c r="G124" s="40">
        <f t="shared" si="5"/>
        <v>0</v>
      </c>
      <c r="H124" s="101">
        <v>419</v>
      </c>
      <c r="I124" s="101">
        <v>419</v>
      </c>
    </row>
    <row r="125" spans="1:9" ht="22.5" x14ac:dyDescent="0.25">
      <c r="A125" s="56" t="s">
        <v>276</v>
      </c>
      <c r="B125" s="61" t="s">
        <v>266</v>
      </c>
      <c r="C125" s="56" t="s">
        <v>61</v>
      </c>
      <c r="D125" s="58">
        <v>3</v>
      </c>
      <c r="E125" s="58">
        <f t="shared" si="3"/>
        <v>3.734</v>
      </c>
      <c r="F125" s="37">
        <f t="shared" si="4"/>
        <v>3.630995</v>
      </c>
      <c r="G125" s="40">
        <f t="shared" si="5"/>
        <v>0.10300500000000001</v>
      </c>
      <c r="H125" s="101">
        <v>3734</v>
      </c>
      <c r="I125" s="101">
        <v>3630.9949999999999</v>
      </c>
    </row>
    <row r="126" spans="1:9" x14ac:dyDescent="0.25">
      <c r="A126" s="56" t="s">
        <v>276</v>
      </c>
      <c r="B126" s="61" t="s">
        <v>237</v>
      </c>
      <c r="C126" s="56" t="s">
        <v>62</v>
      </c>
      <c r="D126" s="58">
        <v>6</v>
      </c>
      <c r="E126" s="58">
        <f t="shared" si="3"/>
        <v>4.0000000000000001E-3</v>
      </c>
      <c r="F126" s="37">
        <f t="shared" si="4"/>
        <v>2.1909999999999998E-3</v>
      </c>
      <c r="G126" s="40">
        <f t="shared" si="5"/>
        <v>1.8090000000000003E-3</v>
      </c>
      <c r="H126" s="101">
        <v>4</v>
      </c>
      <c r="I126" s="101">
        <v>2.1909999999999998</v>
      </c>
    </row>
    <row r="127" spans="1:9" x14ac:dyDescent="0.25">
      <c r="A127" s="56" t="s">
        <v>276</v>
      </c>
      <c r="B127" s="61" t="s">
        <v>238</v>
      </c>
      <c r="C127" s="56" t="s">
        <v>63</v>
      </c>
      <c r="D127" s="58">
        <v>4</v>
      </c>
      <c r="E127" s="58">
        <f t="shared" si="3"/>
        <v>0.57999999999999996</v>
      </c>
      <c r="F127" s="37">
        <f t="shared" si="4"/>
        <v>0.48888400000000004</v>
      </c>
      <c r="G127" s="40">
        <f t="shared" si="5"/>
        <v>9.1115999999999919E-2</v>
      </c>
      <c r="H127" s="101">
        <v>580</v>
      </c>
      <c r="I127" s="101">
        <v>488.88400000000001</v>
      </c>
    </row>
    <row r="128" spans="1:9" x14ac:dyDescent="0.25">
      <c r="A128" s="56" t="s">
        <v>276</v>
      </c>
      <c r="B128" s="61" t="s">
        <v>567</v>
      </c>
      <c r="C128" s="56" t="s">
        <v>414</v>
      </c>
      <c r="D128" s="58">
        <v>5</v>
      </c>
      <c r="E128" s="58">
        <f t="shared" si="3"/>
        <v>0.05</v>
      </c>
      <c r="F128" s="37">
        <f t="shared" si="4"/>
        <v>3.6539999999999996E-2</v>
      </c>
      <c r="G128" s="40">
        <f t="shared" si="5"/>
        <v>1.3460000000000007E-2</v>
      </c>
      <c r="H128" s="101">
        <v>50</v>
      </c>
      <c r="I128" s="101">
        <v>36.54</v>
      </c>
    </row>
    <row r="129" spans="1:9" x14ac:dyDescent="0.25">
      <c r="A129" s="56" t="s">
        <v>276</v>
      </c>
      <c r="B129" s="61" t="s">
        <v>568</v>
      </c>
      <c r="C129" s="56" t="s">
        <v>415</v>
      </c>
      <c r="D129" s="58">
        <v>5</v>
      </c>
      <c r="E129" s="58">
        <f t="shared" si="3"/>
        <v>0.1</v>
      </c>
      <c r="F129" s="37">
        <f t="shared" si="4"/>
        <v>6.6811999999999996E-2</v>
      </c>
      <c r="G129" s="40">
        <f t="shared" si="5"/>
        <v>3.3188000000000009E-2</v>
      </c>
      <c r="H129" s="101">
        <v>100</v>
      </c>
      <c r="I129" s="101">
        <v>66.811999999999998</v>
      </c>
    </row>
    <row r="130" spans="1:9" x14ac:dyDescent="0.25">
      <c r="A130" s="56" t="s">
        <v>276</v>
      </c>
      <c r="B130" s="61" t="s">
        <v>239</v>
      </c>
      <c r="C130" s="56" t="s">
        <v>64</v>
      </c>
      <c r="D130" s="58">
        <v>5</v>
      </c>
      <c r="E130" s="58">
        <f t="shared" si="3"/>
        <v>0.04</v>
      </c>
      <c r="F130" s="37">
        <f t="shared" si="4"/>
        <v>2.1743999999999999E-2</v>
      </c>
      <c r="G130" s="40">
        <f t="shared" si="5"/>
        <v>1.8256000000000001E-2</v>
      </c>
      <c r="H130" s="101">
        <v>40</v>
      </c>
      <c r="I130" s="101">
        <v>21.744</v>
      </c>
    </row>
    <row r="131" spans="1:9" x14ac:dyDescent="0.25">
      <c r="A131" s="56" t="s">
        <v>276</v>
      </c>
      <c r="B131" s="61" t="s">
        <v>240</v>
      </c>
      <c r="C131" s="56" t="s">
        <v>65</v>
      </c>
      <c r="D131" s="58">
        <v>5</v>
      </c>
      <c r="E131" s="58">
        <f t="shared" si="3"/>
        <v>0.04</v>
      </c>
      <c r="F131" s="37">
        <f t="shared" si="4"/>
        <v>4.5398000000000001E-2</v>
      </c>
      <c r="G131" s="40">
        <f t="shared" si="5"/>
        <v>-5.398E-3</v>
      </c>
      <c r="H131" s="101">
        <v>40</v>
      </c>
      <c r="I131" s="101">
        <v>45.398000000000003</v>
      </c>
    </row>
    <row r="132" spans="1:9" x14ac:dyDescent="0.25">
      <c r="A132" s="56" t="s">
        <v>276</v>
      </c>
      <c r="B132" s="61" t="s">
        <v>241</v>
      </c>
      <c r="C132" s="56" t="s">
        <v>66</v>
      </c>
      <c r="D132" s="58">
        <v>4</v>
      </c>
      <c r="E132" s="58">
        <f t="shared" si="3"/>
        <v>0.2</v>
      </c>
      <c r="F132" s="37">
        <f t="shared" si="4"/>
        <v>0.180779</v>
      </c>
      <c r="G132" s="40">
        <f t="shared" si="5"/>
        <v>1.9221000000000016E-2</v>
      </c>
      <c r="H132" s="101">
        <v>200</v>
      </c>
      <c r="I132" s="101">
        <v>180.779</v>
      </c>
    </row>
    <row r="133" spans="1:9" x14ac:dyDescent="0.25">
      <c r="A133" s="56" t="s">
        <v>276</v>
      </c>
      <c r="B133" s="61" t="s">
        <v>242</v>
      </c>
      <c r="C133" s="56" t="s">
        <v>67</v>
      </c>
      <c r="D133" s="58">
        <v>5</v>
      </c>
      <c r="E133" s="58">
        <f t="shared" si="3"/>
        <v>2.6617000000000002E-2</v>
      </c>
      <c r="F133" s="37">
        <f t="shared" si="4"/>
        <v>2.1033E-2</v>
      </c>
      <c r="G133" s="40">
        <f t="shared" si="5"/>
        <v>5.5840000000000022E-3</v>
      </c>
      <c r="H133" s="101">
        <v>26.617000000000001</v>
      </c>
      <c r="I133" s="101">
        <v>21.033000000000001</v>
      </c>
    </row>
    <row r="134" spans="1:9" x14ac:dyDescent="0.25">
      <c r="A134" s="56" t="s">
        <v>276</v>
      </c>
      <c r="B134" s="61" t="s">
        <v>243</v>
      </c>
      <c r="C134" s="56" t="s">
        <v>68</v>
      </c>
      <c r="D134" s="58">
        <v>5</v>
      </c>
      <c r="E134" s="58">
        <f t="shared" si="3"/>
        <v>1.4999999999999999E-2</v>
      </c>
      <c r="F134" s="37">
        <f t="shared" si="4"/>
        <v>1.3965E-2</v>
      </c>
      <c r="G134" s="40">
        <f t="shared" si="5"/>
        <v>1.0349999999999995E-3</v>
      </c>
      <c r="H134" s="101">
        <v>15</v>
      </c>
      <c r="I134" s="101">
        <v>13.965</v>
      </c>
    </row>
    <row r="135" spans="1:9" ht="22.5" x14ac:dyDescent="0.25">
      <c r="A135" s="56" t="s">
        <v>276</v>
      </c>
      <c r="B135" s="61" t="s">
        <v>765</v>
      </c>
      <c r="C135" s="56" t="s">
        <v>69</v>
      </c>
      <c r="D135" s="58">
        <v>5</v>
      </c>
      <c r="E135" s="58">
        <f t="shared" si="3"/>
        <v>0</v>
      </c>
      <c r="F135" s="37">
        <f t="shared" si="4"/>
        <v>1.5071999999999999E-2</v>
      </c>
      <c r="G135" s="40">
        <f t="shared" si="5"/>
        <v>-1.5071999999999999E-2</v>
      </c>
      <c r="H135" s="101">
        <v>0</v>
      </c>
      <c r="I135" s="101">
        <v>15.071999999999999</v>
      </c>
    </row>
    <row r="136" spans="1:9" x14ac:dyDescent="0.25">
      <c r="A136" s="56" t="s">
        <v>276</v>
      </c>
      <c r="B136" s="61" t="s">
        <v>244</v>
      </c>
      <c r="C136" s="56" t="s">
        <v>106</v>
      </c>
      <c r="D136" s="58">
        <v>5</v>
      </c>
      <c r="E136" s="58">
        <f t="shared" si="3"/>
        <v>0</v>
      </c>
      <c r="F136" s="37">
        <f t="shared" si="4"/>
        <v>1.1909000000000001E-2</v>
      </c>
      <c r="G136" s="40">
        <f t="shared" si="5"/>
        <v>-1.1909000000000001E-2</v>
      </c>
      <c r="H136" s="101">
        <v>0</v>
      </c>
      <c r="I136" s="101">
        <v>11.909000000000001</v>
      </c>
    </row>
    <row r="137" spans="1:9" x14ac:dyDescent="0.25">
      <c r="A137" s="56" t="s">
        <v>276</v>
      </c>
      <c r="B137" s="61" t="s">
        <v>245</v>
      </c>
      <c r="C137" s="56" t="s">
        <v>19</v>
      </c>
      <c r="D137" s="58">
        <v>8</v>
      </c>
      <c r="E137" s="58">
        <f t="shared" si="3"/>
        <v>1.1783710000000001</v>
      </c>
      <c r="F137" s="37">
        <f t="shared" si="4"/>
        <v>1.1783710000000001</v>
      </c>
      <c r="G137" s="40">
        <f t="shared" si="5"/>
        <v>0</v>
      </c>
      <c r="H137" s="101">
        <v>1178.3710000000001</v>
      </c>
      <c r="I137" s="101">
        <v>1178.3710000000001</v>
      </c>
    </row>
    <row r="138" spans="1:9" x14ac:dyDescent="0.25">
      <c r="A138" s="56" t="s">
        <v>276</v>
      </c>
      <c r="B138" s="61" t="s">
        <v>285</v>
      </c>
      <c r="C138" s="56" t="s">
        <v>282</v>
      </c>
      <c r="D138" s="58">
        <v>0</v>
      </c>
      <c r="E138" s="58">
        <f t="shared" si="3"/>
        <v>3.6088000000000002E-2</v>
      </c>
      <c r="F138" s="37">
        <f t="shared" si="4"/>
        <v>3.6088000000000002E-2</v>
      </c>
      <c r="G138" s="40">
        <f t="shared" si="5"/>
        <v>0</v>
      </c>
      <c r="H138" s="101">
        <v>36.088000000000001</v>
      </c>
      <c r="I138" s="101">
        <v>36.088000000000001</v>
      </c>
    </row>
    <row r="139" spans="1:9" ht="22.5" x14ac:dyDescent="0.25">
      <c r="A139" s="56" t="s">
        <v>95</v>
      </c>
      <c r="B139" s="61" t="s">
        <v>246</v>
      </c>
      <c r="C139" s="56" t="s">
        <v>71</v>
      </c>
      <c r="D139" s="58">
        <v>3</v>
      </c>
      <c r="E139" s="58">
        <f t="shared" si="3"/>
        <v>2.5</v>
      </c>
      <c r="F139" s="37">
        <f t="shared" si="4"/>
        <v>2.0941289999999997</v>
      </c>
      <c r="G139" s="40">
        <f t="shared" si="5"/>
        <v>0.40587100000000031</v>
      </c>
      <c r="H139" s="101">
        <v>2500</v>
      </c>
      <c r="I139" s="101">
        <v>2094.1289999999999</v>
      </c>
    </row>
    <row r="140" spans="1:9" x14ac:dyDescent="0.25">
      <c r="A140" s="56" t="s">
        <v>95</v>
      </c>
      <c r="B140" s="61" t="s">
        <v>569</v>
      </c>
      <c r="C140" s="56" t="s">
        <v>71</v>
      </c>
      <c r="D140" s="58">
        <v>4</v>
      </c>
      <c r="E140" s="58">
        <f t="shared" si="3"/>
        <v>0.315</v>
      </c>
      <c r="F140" s="37">
        <f t="shared" si="4"/>
        <v>0.24820699999999998</v>
      </c>
      <c r="G140" s="40">
        <f t="shared" si="5"/>
        <v>6.6793000000000019E-2</v>
      </c>
      <c r="H140" s="101">
        <v>315</v>
      </c>
      <c r="I140" s="101">
        <v>248.20699999999999</v>
      </c>
    </row>
    <row r="141" spans="1:9" x14ac:dyDescent="0.25">
      <c r="A141" s="56" t="s">
        <v>95</v>
      </c>
      <c r="B141" s="61" t="s">
        <v>570</v>
      </c>
      <c r="C141" s="56" t="s">
        <v>416</v>
      </c>
      <c r="D141" s="58">
        <v>4</v>
      </c>
      <c r="E141" s="58">
        <f t="shared" ref="E141:E204" si="6">H141/1000</f>
        <v>0.27</v>
      </c>
      <c r="F141" s="37">
        <f t="shared" ref="F141:F204" si="7">I141/1000</f>
        <v>0.28464100000000003</v>
      </c>
      <c r="G141" s="40">
        <f t="shared" ref="G141:G204" si="8">E141-F141</f>
        <v>-1.4641000000000015E-2</v>
      </c>
      <c r="H141" s="101">
        <v>270</v>
      </c>
      <c r="I141" s="101">
        <v>284.64100000000002</v>
      </c>
    </row>
    <row r="142" spans="1:9" ht="33.75" x14ac:dyDescent="0.25">
      <c r="A142" s="56" t="s">
        <v>95</v>
      </c>
      <c r="B142" s="61" t="s">
        <v>247</v>
      </c>
      <c r="C142" s="56" t="s">
        <v>70</v>
      </c>
      <c r="D142" s="58">
        <v>4</v>
      </c>
      <c r="E142" s="58">
        <f t="shared" si="6"/>
        <v>0.40392</v>
      </c>
      <c r="F142" s="37">
        <f t="shared" si="7"/>
        <v>0.25055699999999997</v>
      </c>
      <c r="G142" s="40">
        <f t="shared" si="8"/>
        <v>0.15336300000000003</v>
      </c>
      <c r="H142" s="101">
        <v>403.92</v>
      </c>
      <c r="I142" s="101">
        <v>250.55699999999999</v>
      </c>
    </row>
    <row r="143" spans="1:9" x14ac:dyDescent="0.25">
      <c r="A143" s="56" t="s">
        <v>95</v>
      </c>
      <c r="B143" s="61" t="s">
        <v>132</v>
      </c>
      <c r="C143" s="56" t="s">
        <v>19</v>
      </c>
      <c r="D143" s="58">
        <v>8</v>
      </c>
      <c r="E143" s="58">
        <f t="shared" si="6"/>
        <v>6.3598000000000002E-2</v>
      </c>
      <c r="F143" s="37">
        <f t="shared" si="7"/>
        <v>6.3598000000000002E-2</v>
      </c>
      <c r="G143" s="40">
        <f t="shared" si="8"/>
        <v>0</v>
      </c>
      <c r="H143" s="101">
        <v>63.597999999999999</v>
      </c>
      <c r="I143" s="101">
        <v>63.597999999999999</v>
      </c>
    </row>
    <row r="144" spans="1:9" x14ac:dyDescent="0.25">
      <c r="A144" s="56" t="s">
        <v>95</v>
      </c>
      <c r="B144" s="61" t="s">
        <v>132</v>
      </c>
      <c r="C144" s="56" t="s">
        <v>19</v>
      </c>
      <c r="D144" s="58">
        <v>8</v>
      </c>
      <c r="E144" s="58">
        <f t="shared" si="6"/>
        <v>5.1369999999999992E-3</v>
      </c>
      <c r="F144" s="37">
        <f t="shared" si="7"/>
        <v>5.1369999999999992E-3</v>
      </c>
      <c r="G144" s="40">
        <f t="shared" si="8"/>
        <v>0</v>
      </c>
      <c r="H144" s="101">
        <v>5.1369999999999996</v>
      </c>
      <c r="I144" s="101">
        <v>5.1369999999999996</v>
      </c>
    </row>
    <row r="145" spans="1:9" x14ac:dyDescent="0.25">
      <c r="A145" s="56" t="s">
        <v>96</v>
      </c>
      <c r="B145" s="61" t="s">
        <v>571</v>
      </c>
      <c r="C145" s="56" t="s">
        <v>71</v>
      </c>
      <c r="D145" s="58">
        <v>4</v>
      </c>
      <c r="E145" s="58">
        <f t="shared" si="6"/>
        <v>0.68</v>
      </c>
      <c r="F145" s="37">
        <f t="shared" si="7"/>
        <v>0.68057600000000007</v>
      </c>
      <c r="G145" s="40">
        <f t="shared" si="8"/>
        <v>-5.7600000000002094E-4</v>
      </c>
      <c r="H145" s="101">
        <v>680</v>
      </c>
      <c r="I145" s="101">
        <v>680.57600000000002</v>
      </c>
    </row>
    <row r="146" spans="1:9" x14ac:dyDescent="0.25">
      <c r="A146" s="56" t="s">
        <v>96</v>
      </c>
      <c r="B146" s="61" t="s">
        <v>133</v>
      </c>
      <c r="C146" s="56" t="s">
        <v>19</v>
      </c>
      <c r="D146" s="58">
        <v>8</v>
      </c>
      <c r="E146" s="58">
        <f t="shared" si="6"/>
        <v>5.7070000000000003E-2</v>
      </c>
      <c r="F146" s="37">
        <f t="shared" si="7"/>
        <v>5.7070000000000003E-2</v>
      </c>
      <c r="G146" s="40">
        <f t="shared" si="8"/>
        <v>0</v>
      </c>
      <c r="H146" s="101">
        <v>57.07</v>
      </c>
      <c r="I146" s="101">
        <v>57.07</v>
      </c>
    </row>
    <row r="147" spans="1:9" x14ac:dyDescent="0.25">
      <c r="A147" s="56" t="s">
        <v>97</v>
      </c>
      <c r="B147" s="61" t="s">
        <v>572</v>
      </c>
      <c r="C147" s="56" t="s">
        <v>71</v>
      </c>
      <c r="D147" s="58">
        <v>3</v>
      </c>
      <c r="E147" s="58">
        <f t="shared" si="6"/>
        <v>1.85</v>
      </c>
      <c r="F147" s="37">
        <f t="shared" si="7"/>
        <v>1.499814</v>
      </c>
      <c r="G147" s="40">
        <f t="shared" si="8"/>
        <v>0.35018600000000011</v>
      </c>
      <c r="H147" s="101">
        <v>1850</v>
      </c>
      <c r="I147" s="101">
        <v>1499.8140000000001</v>
      </c>
    </row>
    <row r="148" spans="1:9" x14ac:dyDescent="0.25">
      <c r="A148" s="56" t="s">
        <v>97</v>
      </c>
      <c r="B148" s="61" t="s">
        <v>134</v>
      </c>
      <c r="C148" s="56" t="s">
        <v>19</v>
      </c>
      <c r="D148" s="58">
        <v>8</v>
      </c>
      <c r="E148" s="58">
        <f t="shared" si="6"/>
        <v>4.2344E-2</v>
      </c>
      <c r="F148" s="37">
        <f t="shared" si="7"/>
        <v>4.2344E-2</v>
      </c>
      <c r="G148" s="40">
        <f t="shared" si="8"/>
        <v>0</v>
      </c>
      <c r="H148" s="101">
        <v>42.344000000000001</v>
      </c>
      <c r="I148" s="101">
        <v>42.344000000000001</v>
      </c>
    </row>
    <row r="149" spans="1:9" ht="22.5" x14ac:dyDescent="0.25">
      <c r="A149" s="56" t="s">
        <v>98</v>
      </c>
      <c r="B149" s="61" t="s">
        <v>135</v>
      </c>
      <c r="C149" s="56" t="s">
        <v>160</v>
      </c>
      <c r="D149" s="58">
        <v>2</v>
      </c>
      <c r="E149" s="58">
        <f t="shared" si="6"/>
        <v>35</v>
      </c>
      <c r="F149" s="37">
        <f t="shared" si="7"/>
        <v>29.157944000000001</v>
      </c>
      <c r="G149" s="40">
        <f t="shared" si="8"/>
        <v>5.8420559999999995</v>
      </c>
      <c r="H149" s="101">
        <v>35000</v>
      </c>
      <c r="I149" s="101">
        <v>29157.944</v>
      </c>
    </row>
    <row r="150" spans="1:9" x14ac:dyDescent="0.25">
      <c r="A150" s="56" t="s">
        <v>98</v>
      </c>
      <c r="B150" s="61" t="s">
        <v>248</v>
      </c>
      <c r="C150" s="56" t="s">
        <v>72</v>
      </c>
      <c r="D150" s="58">
        <v>4</v>
      </c>
      <c r="E150" s="58">
        <f t="shared" si="6"/>
        <v>0.67498000000000002</v>
      </c>
      <c r="F150" s="37">
        <f t="shared" si="7"/>
        <v>0.49875400000000003</v>
      </c>
      <c r="G150" s="40">
        <f t="shared" si="8"/>
        <v>0.17622599999999999</v>
      </c>
      <c r="H150" s="101">
        <v>674.98</v>
      </c>
      <c r="I150" s="101">
        <v>498.75400000000002</v>
      </c>
    </row>
    <row r="151" spans="1:9" x14ac:dyDescent="0.25">
      <c r="A151" s="56" t="s">
        <v>98</v>
      </c>
      <c r="B151" s="61" t="s">
        <v>136</v>
      </c>
      <c r="C151" s="56" t="s">
        <v>19</v>
      </c>
      <c r="D151" s="58">
        <v>8</v>
      </c>
      <c r="E151" s="58">
        <f t="shared" si="6"/>
        <v>2.2186000000000001E-2</v>
      </c>
      <c r="F151" s="37">
        <f t="shared" si="7"/>
        <v>2.2186000000000001E-2</v>
      </c>
      <c r="G151" s="40">
        <f t="shared" si="8"/>
        <v>0</v>
      </c>
      <c r="H151" s="101">
        <v>22.186</v>
      </c>
      <c r="I151" s="101">
        <v>22.186</v>
      </c>
    </row>
    <row r="152" spans="1:9" x14ac:dyDescent="0.25">
      <c r="A152" s="56" t="s">
        <v>98</v>
      </c>
      <c r="B152" s="61" t="s">
        <v>286</v>
      </c>
      <c r="C152" s="56" t="s">
        <v>282</v>
      </c>
      <c r="D152" s="58">
        <v>0</v>
      </c>
      <c r="E152" s="58">
        <f t="shared" si="6"/>
        <v>1.5975E-2</v>
      </c>
      <c r="F152" s="37">
        <f t="shared" si="7"/>
        <v>1.5975E-2</v>
      </c>
      <c r="G152" s="40">
        <f t="shared" si="8"/>
        <v>0</v>
      </c>
      <c r="H152" s="101">
        <v>15.975</v>
      </c>
      <c r="I152" s="101">
        <v>15.975</v>
      </c>
    </row>
    <row r="153" spans="1:9" ht="22.5" x14ac:dyDescent="0.25">
      <c r="A153" s="56" t="s">
        <v>99</v>
      </c>
      <c r="B153" s="61" t="s">
        <v>249</v>
      </c>
      <c r="C153" s="56" t="s">
        <v>73</v>
      </c>
      <c r="D153" s="58">
        <v>4</v>
      </c>
      <c r="E153" s="58">
        <f t="shared" si="6"/>
        <v>0.49098399999999998</v>
      </c>
      <c r="F153" s="37">
        <f t="shared" si="7"/>
        <v>0.39406099999999999</v>
      </c>
      <c r="G153" s="40">
        <f t="shared" si="8"/>
        <v>9.6922999999999981E-2</v>
      </c>
      <c r="H153" s="101">
        <v>490.98399999999998</v>
      </c>
      <c r="I153" s="101">
        <v>394.06099999999998</v>
      </c>
    </row>
    <row r="154" spans="1:9" x14ac:dyDescent="0.25">
      <c r="A154" s="56" t="s">
        <v>99</v>
      </c>
      <c r="B154" s="61" t="s">
        <v>137</v>
      </c>
      <c r="C154" s="56" t="s">
        <v>19</v>
      </c>
      <c r="D154" s="58">
        <v>8</v>
      </c>
      <c r="E154" s="58">
        <f t="shared" si="6"/>
        <v>9.4947999999999991E-2</v>
      </c>
      <c r="F154" s="37">
        <f t="shared" si="7"/>
        <v>9.4947999999999991E-2</v>
      </c>
      <c r="G154" s="40">
        <f t="shared" si="8"/>
        <v>0</v>
      </c>
      <c r="H154" s="101">
        <v>94.947999999999993</v>
      </c>
      <c r="I154" s="101">
        <v>94.947999999999993</v>
      </c>
    </row>
    <row r="155" spans="1:9" ht="22.5" x14ac:dyDescent="0.25">
      <c r="A155" s="56" t="s">
        <v>288</v>
      </c>
      <c r="B155" s="61" t="s">
        <v>356</v>
      </c>
      <c r="C155" s="56" t="s">
        <v>283</v>
      </c>
      <c r="D155" s="58">
        <v>0</v>
      </c>
      <c r="E155" s="58">
        <f t="shared" si="6"/>
        <v>0.3</v>
      </c>
      <c r="F155" s="37">
        <f t="shared" si="7"/>
        <v>0.19576499999999999</v>
      </c>
      <c r="G155" s="40">
        <f t="shared" si="8"/>
        <v>0.10423499999999999</v>
      </c>
      <c r="H155" s="101">
        <v>300</v>
      </c>
      <c r="I155" s="101">
        <v>195.76499999999999</v>
      </c>
    </row>
    <row r="156" spans="1:9" ht="22.5" x14ac:dyDescent="0.25">
      <c r="A156" s="56" t="s">
        <v>288</v>
      </c>
      <c r="B156" s="61" t="s">
        <v>287</v>
      </c>
      <c r="C156" s="56" t="s">
        <v>283</v>
      </c>
      <c r="D156" s="58">
        <v>0</v>
      </c>
      <c r="E156" s="58">
        <f t="shared" si="6"/>
        <v>0.18</v>
      </c>
      <c r="F156" s="37">
        <f t="shared" si="7"/>
        <v>9.8739999999999994E-2</v>
      </c>
      <c r="G156" s="40">
        <f t="shared" si="8"/>
        <v>8.1259999999999999E-2</v>
      </c>
      <c r="H156" s="101">
        <v>180</v>
      </c>
      <c r="I156" s="101">
        <v>98.74</v>
      </c>
    </row>
    <row r="157" spans="1:9" ht="22.5" x14ac:dyDescent="0.25">
      <c r="A157" s="56" t="s">
        <v>100</v>
      </c>
      <c r="B157" s="61" t="s">
        <v>573</v>
      </c>
      <c r="C157" s="56" t="s">
        <v>71</v>
      </c>
      <c r="D157" s="58">
        <v>4</v>
      </c>
      <c r="E157" s="58">
        <f t="shared" si="6"/>
        <v>0.14000000000000001</v>
      </c>
      <c r="F157" s="37">
        <f t="shared" si="7"/>
        <v>0.120627</v>
      </c>
      <c r="G157" s="40">
        <f t="shared" si="8"/>
        <v>1.9373000000000015E-2</v>
      </c>
      <c r="H157" s="101">
        <v>140</v>
      </c>
      <c r="I157" s="101">
        <v>120.627</v>
      </c>
    </row>
    <row r="158" spans="1:9" ht="22.5" x14ac:dyDescent="0.25">
      <c r="A158" s="56" t="s">
        <v>100</v>
      </c>
      <c r="B158" s="61" t="s">
        <v>574</v>
      </c>
      <c r="C158" s="56" t="s">
        <v>71</v>
      </c>
      <c r="D158" s="58">
        <v>4</v>
      </c>
      <c r="E158" s="58">
        <f t="shared" si="6"/>
        <v>0.14000000000000001</v>
      </c>
      <c r="F158" s="37">
        <f t="shared" si="7"/>
        <v>7.1459000000000009E-2</v>
      </c>
      <c r="G158" s="40">
        <f t="shared" si="8"/>
        <v>6.8541000000000005E-2</v>
      </c>
      <c r="H158" s="101">
        <v>140</v>
      </c>
      <c r="I158" s="101">
        <v>71.459000000000003</v>
      </c>
    </row>
    <row r="159" spans="1:9" ht="22.5" x14ac:dyDescent="0.25">
      <c r="A159" s="56" t="s">
        <v>100</v>
      </c>
      <c r="B159" s="61" t="s">
        <v>575</v>
      </c>
      <c r="C159" s="56" t="s">
        <v>71</v>
      </c>
      <c r="D159" s="58">
        <v>5</v>
      </c>
      <c r="E159" s="58">
        <f t="shared" si="6"/>
        <v>1.0999999999999999E-2</v>
      </c>
      <c r="F159" s="37">
        <f t="shared" si="7"/>
        <v>1.1103999999999999E-2</v>
      </c>
      <c r="G159" s="40">
        <f t="shared" si="8"/>
        <v>-1.0399999999999993E-4</v>
      </c>
      <c r="H159" s="101">
        <v>11</v>
      </c>
      <c r="I159" s="101">
        <v>11.103999999999999</v>
      </c>
    </row>
    <row r="160" spans="1:9" ht="22.5" x14ac:dyDescent="0.25">
      <c r="A160" s="56" t="s">
        <v>100</v>
      </c>
      <c r="B160" s="61" t="s">
        <v>250</v>
      </c>
      <c r="C160" s="56" t="s">
        <v>71</v>
      </c>
      <c r="D160" s="58">
        <v>4</v>
      </c>
      <c r="E160" s="58">
        <f t="shared" si="6"/>
        <v>0.155</v>
      </c>
      <c r="F160" s="37">
        <f t="shared" si="7"/>
        <v>0.20199199999999998</v>
      </c>
      <c r="G160" s="40">
        <f t="shared" si="8"/>
        <v>-4.6991999999999978E-2</v>
      </c>
      <c r="H160" s="101">
        <v>155</v>
      </c>
      <c r="I160" s="101">
        <v>201.99199999999999</v>
      </c>
    </row>
    <row r="161" spans="1:9" ht="22.5" x14ac:dyDescent="0.25">
      <c r="A161" s="56" t="s">
        <v>189</v>
      </c>
      <c r="B161" s="61" t="s">
        <v>138</v>
      </c>
      <c r="C161" s="56" t="s">
        <v>160</v>
      </c>
      <c r="D161" s="58">
        <v>2</v>
      </c>
      <c r="E161" s="58">
        <f t="shared" si="6"/>
        <v>16</v>
      </c>
      <c r="F161" s="37">
        <f t="shared" si="7"/>
        <v>12.538727999999999</v>
      </c>
      <c r="G161" s="40">
        <f t="shared" si="8"/>
        <v>3.461272000000001</v>
      </c>
      <c r="H161" s="101">
        <v>16000</v>
      </c>
      <c r="I161" s="101">
        <v>12538.727999999999</v>
      </c>
    </row>
    <row r="162" spans="1:9" ht="22.5" x14ac:dyDescent="0.25">
      <c r="A162" s="56" t="s">
        <v>189</v>
      </c>
      <c r="B162" s="61" t="s">
        <v>251</v>
      </c>
      <c r="C162" s="56" t="s">
        <v>160</v>
      </c>
      <c r="D162" s="58">
        <v>4</v>
      </c>
      <c r="E162" s="58">
        <f t="shared" si="6"/>
        <v>0.1</v>
      </c>
      <c r="F162" s="37">
        <f t="shared" si="7"/>
        <v>8.2318000000000002E-2</v>
      </c>
      <c r="G162" s="40">
        <f t="shared" si="8"/>
        <v>1.7682000000000003E-2</v>
      </c>
      <c r="H162" s="101">
        <v>100</v>
      </c>
      <c r="I162" s="101">
        <v>82.317999999999998</v>
      </c>
    </row>
    <row r="163" spans="1:9" ht="22.5" x14ac:dyDescent="0.25">
      <c r="A163" s="56" t="s">
        <v>189</v>
      </c>
      <c r="B163" s="61" t="s">
        <v>576</v>
      </c>
      <c r="C163" s="56" t="s">
        <v>374</v>
      </c>
      <c r="D163" s="58">
        <v>5</v>
      </c>
      <c r="E163" s="58">
        <f t="shared" si="6"/>
        <v>6.2100000000000002E-2</v>
      </c>
      <c r="F163" s="37">
        <f t="shared" si="7"/>
        <v>4.6935000000000004E-2</v>
      </c>
      <c r="G163" s="40">
        <f t="shared" si="8"/>
        <v>1.5164999999999998E-2</v>
      </c>
      <c r="H163" s="101">
        <v>62.1</v>
      </c>
      <c r="I163" s="101">
        <v>46.935000000000002</v>
      </c>
    </row>
    <row r="164" spans="1:9" ht="45" x14ac:dyDescent="0.25">
      <c r="A164" s="56" t="s">
        <v>189</v>
      </c>
      <c r="B164" s="61" t="s">
        <v>252</v>
      </c>
      <c r="C164" s="56" t="s">
        <v>374</v>
      </c>
      <c r="D164" s="58">
        <v>5</v>
      </c>
      <c r="E164" s="58">
        <f t="shared" si="6"/>
        <v>5.33E-2</v>
      </c>
      <c r="F164" s="37">
        <f t="shared" si="7"/>
        <v>4.7896000000000001E-2</v>
      </c>
      <c r="G164" s="40">
        <f t="shared" si="8"/>
        <v>5.4039999999999991E-3</v>
      </c>
      <c r="H164" s="101">
        <v>53.3</v>
      </c>
      <c r="I164" s="101">
        <v>47.896000000000001</v>
      </c>
    </row>
    <row r="165" spans="1:9" ht="33.75" x14ac:dyDescent="0.25">
      <c r="A165" s="56" t="s">
        <v>189</v>
      </c>
      <c r="B165" s="61" t="s">
        <v>577</v>
      </c>
      <c r="C165" s="56" t="s">
        <v>374</v>
      </c>
      <c r="D165" s="58">
        <v>5</v>
      </c>
      <c r="E165" s="58">
        <f t="shared" si="6"/>
        <v>9.6099999999999991E-2</v>
      </c>
      <c r="F165" s="37">
        <f t="shared" si="7"/>
        <v>0.100702</v>
      </c>
      <c r="G165" s="40">
        <f t="shared" si="8"/>
        <v>-4.6020000000000089E-3</v>
      </c>
      <c r="H165" s="101">
        <v>96.1</v>
      </c>
      <c r="I165" s="101">
        <v>100.702</v>
      </c>
    </row>
    <row r="166" spans="1:9" x14ac:dyDescent="0.25">
      <c r="A166" s="56" t="s">
        <v>189</v>
      </c>
      <c r="B166" s="61" t="s">
        <v>347</v>
      </c>
      <c r="C166" s="56" t="s">
        <v>19</v>
      </c>
      <c r="D166" s="58">
        <v>8</v>
      </c>
      <c r="E166" s="58">
        <f t="shared" si="6"/>
        <v>1.758E-3</v>
      </c>
      <c r="F166" s="37">
        <f t="shared" si="7"/>
        <v>1.758E-3</v>
      </c>
      <c r="G166" s="40">
        <f t="shared" si="8"/>
        <v>0</v>
      </c>
      <c r="H166" s="101">
        <v>1.758</v>
      </c>
      <c r="I166" s="101">
        <v>1.758</v>
      </c>
    </row>
    <row r="167" spans="1:9" ht="22.5" x14ac:dyDescent="0.25">
      <c r="A167" s="56" t="s">
        <v>101</v>
      </c>
      <c r="B167" s="61" t="s">
        <v>253</v>
      </c>
      <c r="C167" s="56" t="s">
        <v>74</v>
      </c>
      <c r="D167" s="58">
        <v>4</v>
      </c>
      <c r="E167" s="58">
        <f t="shared" si="6"/>
        <v>0.60470000000000002</v>
      </c>
      <c r="F167" s="37">
        <f t="shared" si="7"/>
        <v>0.57075599999999993</v>
      </c>
      <c r="G167" s="40">
        <f t="shared" si="8"/>
        <v>3.3944000000000085E-2</v>
      </c>
      <c r="H167" s="101">
        <v>604.70000000000005</v>
      </c>
      <c r="I167" s="101">
        <v>570.75599999999997</v>
      </c>
    </row>
    <row r="168" spans="1:9" x14ac:dyDescent="0.25">
      <c r="A168" s="56" t="s">
        <v>101</v>
      </c>
      <c r="B168" s="61" t="s">
        <v>139</v>
      </c>
      <c r="C168" s="56" t="s">
        <v>19</v>
      </c>
      <c r="D168" s="58">
        <v>8</v>
      </c>
      <c r="E168" s="58">
        <f t="shared" si="6"/>
        <v>1.09E-3</v>
      </c>
      <c r="F168" s="37">
        <f t="shared" si="7"/>
        <v>1.09E-3</v>
      </c>
      <c r="G168" s="40">
        <f t="shared" si="8"/>
        <v>0</v>
      </c>
      <c r="H168" s="101">
        <v>1.0900000000000001</v>
      </c>
      <c r="I168" s="101">
        <v>1.0900000000000001</v>
      </c>
    </row>
    <row r="169" spans="1:9" ht="22.5" x14ac:dyDescent="0.25">
      <c r="A169" s="56" t="s">
        <v>107</v>
      </c>
      <c r="B169" s="61" t="s">
        <v>254</v>
      </c>
      <c r="C169" s="56" t="s">
        <v>74</v>
      </c>
      <c r="D169" s="58">
        <v>4</v>
      </c>
      <c r="E169" s="58">
        <f t="shared" si="6"/>
        <v>0.20630000000000001</v>
      </c>
      <c r="F169" s="37">
        <f t="shared" si="7"/>
        <v>0.18587799999999999</v>
      </c>
      <c r="G169" s="40">
        <f t="shared" si="8"/>
        <v>2.0422000000000023E-2</v>
      </c>
      <c r="H169" s="101">
        <v>206.3</v>
      </c>
      <c r="I169" s="101">
        <v>185.87799999999999</v>
      </c>
    </row>
    <row r="170" spans="1:9" x14ac:dyDescent="0.25">
      <c r="A170" s="56" t="s">
        <v>102</v>
      </c>
      <c r="B170" s="61" t="s">
        <v>357</v>
      </c>
      <c r="C170" s="56" t="s">
        <v>71</v>
      </c>
      <c r="D170" s="58">
        <v>4</v>
      </c>
      <c r="E170" s="58">
        <f t="shared" si="6"/>
        <v>0.13</v>
      </c>
      <c r="F170" s="37">
        <f t="shared" si="7"/>
        <v>0.12159200000000001</v>
      </c>
      <c r="G170" s="40">
        <f t="shared" si="8"/>
        <v>8.4079999999999988E-3</v>
      </c>
      <c r="H170" s="101">
        <v>130</v>
      </c>
      <c r="I170" s="101">
        <v>121.592</v>
      </c>
    </row>
    <row r="171" spans="1:9" x14ac:dyDescent="0.25">
      <c r="A171" s="56" t="s">
        <v>102</v>
      </c>
      <c r="B171" s="61" t="s">
        <v>140</v>
      </c>
      <c r="C171" s="56" t="s">
        <v>19</v>
      </c>
      <c r="D171" s="58">
        <v>8</v>
      </c>
      <c r="E171" s="58">
        <f t="shared" si="6"/>
        <v>3.8419999999999999E-3</v>
      </c>
      <c r="F171" s="37">
        <f t="shared" si="7"/>
        <v>3.8419999999999999E-3</v>
      </c>
      <c r="G171" s="40">
        <f t="shared" si="8"/>
        <v>0</v>
      </c>
      <c r="H171" s="101">
        <v>3.8420000000000001</v>
      </c>
      <c r="I171" s="101">
        <v>3.8420000000000001</v>
      </c>
    </row>
    <row r="172" spans="1:9" x14ac:dyDescent="0.25">
      <c r="A172" s="56" t="s">
        <v>103</v>
      </c>
      <c r="B172" s="61" t="s">
        <v>267</v>
      </c>
      <c r="C172" s="56" t="s">
        <v>271</v>
      </c>
      <c r="D172" s="58">
        <v>6</v>
      </c>
      <c r="E172" s="58">
        <f t="shared" si="6"/>
        <v>1.0999999999999999E-2</v>
      </c>
      <c r="F172" s="37">
        <f t="shared" si="7"/>
        <v>9.663999999999999E-3</v>
      </c>
      <c r="G172" s="40">
        <f t="shared" si="8"/>
        <v>1.3360000000000004E-3</v>
      </c>
      <c r="H172" s="101">
        <v>11</v>
      </c>
      <c r="I172" s="101">
        <v>9.6639999999999997</v>
      </c>
    </row>
    <row r="173" spans="1:9" x14ac:dyDescent="0.25">
      <c r="A173" s="56" t="s">
        <v>103</v>
      </c>
      <c r="B173" s="61" t="s">
        <v>141</v>
      </c>
      <c r="C173" s="56" t="s">
        <v>19</v>
      </c>
      <c r="D173" s="58">
        <v>8</v>
      </c>
      <c r="E173" s="58">
        <f t="shared" si="6"/>
        <v>1.1694000000000001E-2</v>
      </c>
      <c r="F173" s="37">
        <f t="shared" si="7"/>
        <v>1.1694000000000001E-2</v>
      </c>
      <c r="G173" s="40">
        <f t="shared" si="8"/>
        <v>0</v>
      </c>
      <c r="H173" s="101">
        <v>11.694000000000001</v>
      </c>
      <c r="I173" s="101">
        <v>11.694000000000001</v>
      </c>
    </row>
    <row r="174" spans="1:9" x14ac:dyDescent="0.25">
      <c r="A174" s="56" t="s">
        <v>276</v>
      </c>
      <c r="B174" s="61" t="s">
        <v>766</v>
      </c>
      <c r="C174" s="56" t="s">
        <v>816</v>
      </c>
      <c r="D174" s="58">
        <v>7</v>
      </c>
      <c r="E174" s="58">
        <f t="shared" si="6"/>
        <v>5.5000000000000003E-4</v>
      </c>
      <c r="F174" s="37">
        <f t="shared" si="7"/>
        <v>1.916E-3</v>
      </c>
      <c r="G174" s="40">
        <f t="shared" si="8"/>
        <v>-1.366E-3</v>
      </c>
      <c r="H174" s="101">
        <v>0.55000000000000004</v>
      </c>
      <c r="I174" s="101">
        <v>1.9159999999999999</v>
      </c>
    </row>
    <row r="175" spans="1:9" ht="22.5" x14ac:dyDescent="0.25">
      <c r="A175" s="56" t="s">
        <v>276</v>
      </c>
      <c r="B175" s="61" t="s">
        <v>348</v>
      </c>
      <c r="C175" s="56" t="s">
        <v>337</v>
      </c>
      <c r="D175" s="58">
        <v>7</v>
      </c>
      <c r="E175" s="58">
        <f t="shared" si="6"/>
        <v>2.5000000000000001E-5</v>
      </c>
      <c r="F175" s="37">
        <f t="shared" si="7"/>
        <v>2.1000000000000002E-5</v>
      </c>
      <c r="G175" s="40">
        <f t="shared" si="8"/>
        <v>3.999999999999999E-6</v>
      </c>
      <c r="H175" s="101">
        <v>2.5000000000000001E-2</v>
      </c>
      <c r="I175" s="101">
        <v>2.1000000000000001E-2</v>
      </c>
    </row>
    <row r="176" spans="1:9" ht="22.5" x14ac:dyDescent="0.25">
      <c r="A176" s="56" t="s">
        <v>276</v>
      </c>
      <c r="B176" s="61" t="s">
        <v>578</v>
      </c>
      <c r="C176" s="56" t="s">
        <v>417</v>
      </c>
      <c r="D176" s="58">
        <v>7</v>
      </c>
      <c r="E176" s="58">
        <f t="shared" si="6"/>
        <v>5.9999999999999995E-4</v>
      </c>
      <c r="F176" s="37">
        <f t="shared" si="7"/>
        <v>5.6100000000000008E-4</v>
      </c>
      <c r="G176" s="40">
        <f t="shared" si="8"/>
        <v>3.8999999999999864E-5</v>
      </c>
      <c r="H176" s="101">
        <v>0.6</v>
      </c>
      <c r="I176" s="101">
        <v>0.56100000000000005</v>
      </c>
    </row>
    <row r="177" spans="1:9" ht="22.5" x14ac:dyDescent="0.25">
      <c r="A177" s="25" t="s">
        <v>276</v>
      </c>
      <c r="B177" s="61" t="s">
        <v>579</v>
      </c>
      <c r="C177" s="25" t="s">
        <v>418</v>
      </c>
      <c r="D177" s="58">
        <v>7</v>
      </c>
      <c r="E177" s="58">
        <f t="shared" si="6"/>
        <v>1E-3</v>
      </c>
      <c r="F177" s="37">
        <f t="shared" si="7"/>
        <v>1.3000000000000002E-4</v>
      </c>
      <c r="G177" s="40">
        <f t="shared" si="8"/>
        <v>8.7000000000000001E-4</v>
      </c>
      <c r="H177" s="101">
        <v>1</v>
      </c>
      <c r="I177" s="101">
        <v>0.13</v>
      </c>
    </row>
    <row r="178" spans="1:9" x14ac:dyDescent="0.25">
      <c r="A178" s="57" t="s">
        <v>276</v>
      </c>
      <c r="B178" s="61" t="s">
        <v>767</v>
      </c>
      <c r="C178" s="57" t="s">
        <v>817</v>
      </c>
      <c r="D178" s="59">
        <v>7</v>
      </c>
      <c r="E178" s="58">
        <f t="shared" si="6"/>
        <v>4.0000000000000002E-4</v>
      </c>
      <c r="F178" s="37">
        <f t="shared" si="7"/>
        <v>9.7E-5</v>
      </c>
      <c r="G178" s="40">
        <f t="shared" si="8"/>
        <v>3.0299999999999999E-4</v>
      </c>
      <c r="H178" s="101">
        <v>0.4</v>
      </c>
      <c r="I178" s="101">
        <v>9.7000000000000003E-2</v>
      </c>
    </row>
    <row r="179" spans="1:9" x14ac:dyDescent="0.25">
      <c r="A179" s="57" t="s">
        <v>276</v>
      </c>
      <c r="B179" s="61" t="s">
        <v>580</v>
      </c>
      <c r="C179" s="57" t="s">
        <v>419</v>
      </c>
      <c r="D179" s="59">
        <v>6</v>
      </c>
      <c r="E179" s="58">
        <f t="shared" si="6"/>
        <v>5.0000000000000001E-3</v>
      </c>
      <c r="F179" s="37">
        <f t="shared" si="7"/>
        <v>5.3049999999999998E-3</v>
      </c>
      <c r="G179" s="40">
        <f t="shared" si="8"/>
        <v>-3.0499999999999972E-4</v>
      </c>
      <c r="H179" s="101">
        <v>5</v>
      </c>
      <c r="I179" s="101">
        <v>5.3049999999999997</v>
      </c>
    </row>
    <row r="180" spans="1:9" ht="22.5" x14ac:dyDescent="0.25">
      <c r="A180" s="57" t="s">
        <v>276</v>
      </c>
      <c r="B180" s="61" t="s">
        <v>142</v>
      </c>
      <c r="C180" s="57" t="s">
        <v>75</v>
      </c>
      <c r="D180" s="59">
        <v>7</v>
      </c>
      <c r="E180" s="58">
        <f t="shared" si="6"/>
        <v>8.9999999999999998E-4</v>
      </c>
      <c r="F180" s="37">
        <f t="shared" si="7"/>
        <v>7.18E-4</v>
      </c>
      <c r="G180" s="40">
        <f t="shared" si="8"/>
        <v>1.8199999999999998E-4</v>
      </c>
      <c r="H180" s="101">
        <v>0.9</v>
      </c>
      <c r="I180" s="101">
        <v>0.71799999999999997</v>
      </c>
    </row>
    <row r="181" spans="1:9" x14ac:dyDescent="0.25">
      <c r="A181" s="57" t="s">
        <v>276</v>
      </c>
      <c r="B181" s="61" t="s">
        <v>768</v>
      </c>
      <c r="C181" s="57" t="s">
        <v>818</v>
      </c>
      <c r="D181" s="59">
        <v>6</v>
      </c>
      <c r="E181" s="58">
        <f t="shared" si="6"/>
        <v>2.3E-3</v>
      </c>
      <c r="F181" s="37">
        <f t="shared" si="7"/>
        <v>1.6050000000000001E-3</v>
      </c>
      <c r="G181" s="40">
        <f t="shared" si="8"/>
        <v>6.9499999999999987E-4</v>
      </c>
      <c r="H181" s="101">
        <v>2.2999999999999998</v>
      </c>
      <c r="I181" s="101">
        <v>1.605</v>
      </c>
    </row>
    <row r="182" spans="1:9" x14ac:dyDescent="0.25">
      <c r="A182" s="57" t="s">
        <v>276</v>
      </c>
      <c r="B182" s="61" t="s">
        <v>769</v>
      </c>
      <c r="C182" s="57" t="s">
        <v>819</v>
      </c>
      <c r="D182" s="59">
        <v>6</v>
      </c>
      <c r="E182" s="58">
        <f t="shared" si="6"/>
        <v>2.5000000000000001E-3</v>
      </c>
      <c r="F182" s="37">
        <f t="shared" si="7"/>
        <v>1E-3</v>
      </c>
      <c r="G182" s="40">
        <f t="shared" si="8"/>
        <v>1.5E-3</v>
      </c>
      <c r="H182" s="101">
        <v>2.5</v>
      </c>
      <c r="I182" s="101">
        <v>1</v>
      </c>
    </row>
    <row r="183" spans="1:9" x14ac:dyDescent="0.25">
      <c r="A183" s="57" t="s">
        <v>276</v>
      </c>
      <c r="B183" s="61" t="s">
        <v>581</v>
      </c>
      <c r="C183" s="57" t="s">
        <v>420</v>
      </c>
      <c r="D183" s="59">
        <v>6</v>
      </c>
      <c r="E183" s="58">
        <f t="shared" si="6"/>
        <v>1.2999999999999999E-3</v>
      </c>
      <c r="F183" s="37">
        <f t="shared" si="7"/>
        <v>1.0039999999999999E-3</v>
      </c>
      <c r="G183" s="40">
        <f t="shared" si="8"/>
        <v>2.9600000000000004E-4</v>
      </c>
      <c r="H183" s="101">
        <v>1.3</v>
      </c>
      <c r="I183" s="101">
        <v>1.004</v>
      </c>
    </row>
    <row r="184" spans="1:9" x14ac:dyDescent="0.25">
      <c r="A184" s="57" t="s">
        <v>276</v>
      </c>
      <c r="B184" s="61" t="s">
        <v>770</v>
      </c>
      <c r="C184" s="57" t="s">
        <v>421</v>
      </c>
      <c r="D184" s="59">
        <v>6</v>
      </c>
      <c r="E184" s="58">
        <f t="shared" si="6"/>
        <v>2.3999999999999998E-3</v>
      </c>
      <c r="F184" s="37">
        <f t="shared" si="7"/>
        <v>1.6950000000000001E-3</v>
      </c>
      <c r="G184" s="40">
        <f t="shared" si="8"/>
        <v>7.0499999999999968E-4</v>
      </c>
      <c r="H184" s="101">
        <v>2.4</v>
      </c>
      <c r="I184" s="101">
        <v>1.6950000000000001</v>
      </c>
    </row>
    <row r="185" spans="1:9" ht="22.5" x14ac:dyDescent="0.25">
      <c r="A185" s="57" t="s">
        <v>276</v>
      </c>
      <c r="B185" s="61" t="s">
        <v>771</v>
      </c>
      <c r="C185" s="57" t="s">
        <v>820</v>
      </c>
      <c r="D185" s="59">
        <v>7</v>
      </c>
      <c r="E185" s="58">
        <f t="shared" si="6"/>
        <v>2.3999999999999998E-3</v>
      </c>
      <c r="F185" s="37">
        <f t="shared" si="7"/>
        <v>1.0549999999999999E-3</v>
      </c>
      <c r="G185" s="40">
        <f t="shared" si="8"/>
        <v>1.3449999999999998E-3</v>
      </c>
      <c r="H185" s="101">
        <v>2.4</v>
      </c>
      <c r="I185" s="101">
        <v>1.0549999999999999</v>
      </c>
    </row>
    <row r="186" spans="1:9" ht="22.5" x14ac:dyDescent="0.25">
      <c r="A186" s="57" t="s">
        <v>276</v>
      </c>
      <c r="B186" s="61" t="s">
        <v>772</v>
      </c>
      <c r="C186" s="57" t="s">
        <v>422</v>
      </c>
      <c r="D186" s="59">
        <v>6</v>
      </c>
      <c r="E186" s="58">
        <f t="shared" si="6"/>
        <v>1.2999999999999999E-3</v>
      </c>
      <c r="F186" s="37">
        <f t="shared" si="7"/>
        <v>7.2599999999999997E-4</v>
      </c>
      <c r="G186" s="40">
        <f t="shared" si="8"/>
        <v>5.7399999999999997E-4</v>
      </c>
      <c r="H186" s="101">
        <v>1.3</v>
      </c>
      <c r="I186" s="101">
        <v>0.72599999999999998</v>
      </c>
    </row>
    <row r="187" spans="1:9" ht="22.5" x14ac:dyDescent="0.25">
      <c r="A187" s="57" t="s">
        <v>276</v>
      </c>
      <c r="B187" s="61" t="s">
        <v>143</v>
      </c>
      <c r="C187" s="57" t="s">
        <v>76</v>
      </c>
      <c r="D187" s="59">
        <v>7</v>
      </c>
      <c r="E187" s="58">
        <f t="shared" si="6"/>
        <v>5.0000000000000002E-5</v>
      </c>
      <c r="F187" s="37">
        <f t="shared" si="7"/>
        <v>1.2300000000000001E-4</v>
      </c>
      <c r="G187" s="40">
        <f t="shared" si="8"/>
        <v>-7.3000000000000013E-5</v>
      </c>
      <c r="H187" s="101">
        <v>0.05</v>
      </c>
      <c r="I187" s="101">
        <v>0.123</v>
      </c>
    </row>
    <row r="188" spans="1:9" ht="22.5" x14ac:dyDescent="0.25">
      <c r="A188" s="57" t="s">
        <v>276</v>
      </c>
      <c r="B188" s="61" t="s">
        <v>185</v>
      </c>
      <c r="C188" s="57" t="s">
        <v>180</v>
      </c>
      <c r="D188" s="59">
        <v>7</v>
      </c>
      <c r="E188" s="58">
        <f t="shared" si="6"/>
        <v>5.9999999999999995E-4</v>
      </c>
      <c r="F188" s="37">
        <f t="shared" si="7"/>
        <v>5.6899999999999995E-4</v>
      </c>
      <c r="G188" s="40">
        <f t="shared" si="8"/>
        <v>3.0999999999999995E-5</v>
      </c>
      <c r="H188" s="101">
        <v>0.6</v>
      </c>
      <c r="I188" s="101">
        <v>0.56899999999999995</v>
      </c>
    </row>
    <row r="189" spans="1:9" ht="22.5" x14ac:dyDescent="0.25">
      <c r="A189" s="57" t="s">
        <v>276</v>
      </c>
      <c r="B189" s="61" t="s">
        <v>582</v>
      </c>
      <c r="C189" s="57" t="s">
        <v>423</v>
      </c>
      <c r="D189" s="59">
        <v>7</v>
      </c>
      <c r="E189" s="58">
        <f t="shared" si="6"/>
        <v>8.9999999999999998E-4</v>
      </c>
      <c r="F189" s="37">
        <f t="shared" si="7"/>
        <v>6.1799999999999995E-4</v>
      </c>
      <c r="G189" s="40">
        <f t="shared" si="8"/>
        <v>2.8200000000000002E-4</v>
      </c>
      <c r="H189" s="101">
        <v>0.9</v>
      </c>
      <c r="I189" s="101">
        <v>0.61799999999999999</v>
      </c>
    </row>
    <row r="190" spans="1:9" x14ac:dyDescent="0.25">
      <c r="A190" s="57" t="s">
        <v>95</v>
      </c>
      <c r="B190" s="61" t="s">
        <v>186</v>
      </c>
      <c r="C190" s="57" t="s">
        <v>181</v>
      </c>
      <c r="D190" s="59">
        <v>7</v>
      </c>
      <c r="E190" s="58">
        <f t="shared" si="6"/>
        <v>8.9999999999999998E-4</v>
      </c>
      <c r="F190" s="37">
        <f t="shared" si="7"/>
        <v>7.9799999999999999E-4</v>
      </c>
      <c r="G190" s="40">
        <f t="shared" si="8"/>
        <v>1.0199999999999999E-4</v>
      </c>
      <c r="H190" s="101">
        <v>0.9</v>
      </c>
      <c r="I190" s="101">
        <v>0.79800000000000004</v>
      </c>
    </row>
    <row r="191" spans="1:9" x14ac:dyDescent="0.25">
      <c r="A191" s="57" t="s">
        <v>95</v>
      </c>
      <c r="B191" s="61" t="s">
        <v>165</v>
      </c>
      <c r="C191" s="57" t="s">
        <v>164</v>
      </c>
      <c r="D191" s="59">
        <v>6</v>
      </c>
      <c r="E191" s="58">
        <f t="shared" si="6"/>
        <v>2.5000000000000001E-3</v>
      </c>
      <c r="F191" s="37">
        <f t="shared" si="7"/>
        <v>2.085E-3</v>
      </c>
      <c r="G191" s="40">
        <f t="shared" si="8"/>
        <v>4.15E-4</v>
      </c>
      <c r="H191" s="101">
        <v>2.5</v>
      </c>
      <c r="I191" s="101">
        <v>2.085</v>
      </c>
    </row>
    <row r="192" spans="1:9" ht="22.5" x14ac:dyDescent="0.25">
      <c r="A192" s="57" t="s">
        <v>276</v>
      </c>
      <c r="B192" s="61" t="s">
        <v>583</v>
      </c>
      <c r="C192" s="57" t="s">
        <v>77</v>
      </c>
      <c r="D192" s="59">
        <v>7</v>
      </c>
      <c r="E192" s="58">
        <f t="shared" si="6"/>
        <v>1.1999999999999999E-3</v>
      </c>
      <c r="F192" s="37">
        <f t="shared" si="7"/>
        <v>2.3999999999999998E-4</v>
      </c>
      <c r="G192" s="40">
        <f t="shared" si="8"/>
        <v>9.5999999999999992E-4</v>
      </c>
      <c r="H192" s="101">
        <v>1.2</v>
      </c>
      <c r="I192" s="101">
        <v>0.24</v>
      </c>
    </row>
    <row r="193" spans="1:9" ht="22.5" x14ac:dyDescent="0.25">
      <c r="A193" s="57" t="s">
        <v>276</v>
      </c>
      <c r="B193" s="61" t="s">
        <v>584</v>
      </c>
      <c r="C193" s="57" t="s">
        <v>424</v>
      </c>
      <c r="D193" s="59">
        <v>6</v>
      </c>
      <c r="E193" s="58">
        <f t="shared" si="6"/>
        <v>2.5999999999999999E-3</v>
      </c>
      <c r="F193" s="37">
        <f t="shared" si="7"/>
        <v>2.379E-3</v>
      </c>
      <c r="G193" s="40">
        <f t="shared" si="8"/>
        <v>2.2099999999999984E-4</v>
      </c>
      <c r="H193" s="101">
        <v>2.6</v>
      </c>
      <c r="I193" s="101">
        <v>2.379</v>
      </c>
    </row>
    <row r="194" spans="1:9" ht="22.5" x14ac:dyDescent="0.25">
      <c r="A194" s="57" t="s">
        <v>276</v>
      </c>
      <c r="B194" s="61" t="s">
        <v>144</v>
      </c>
      <c r="C194" s="57" t="s">
        <v>78</v>
      </c>
      <c r="D194" s="59">
        <v>7</v>
      </c>
      <c r="E194" s="58">
        <f t="shared" si="6"/>
        <v>2.0000000000000001E-4</v>
      </c>
      <c r="F194" s="37">
        <f t="shared" si="7"/>
        <v>1.7199999999999998E-4</v>
      </c>
      <c r="G194" s="40">
        <f t="shared" si="8"/>
        <v>2.800000000000003E-5</v>
      </c>
      <c r="H194" s="101">
        <v>0.2</v>
      </c>
      <c r="I194" s="101">
        <v>0.17199999999999999</v>
      </c>
    </row>
    <row r="195" spans="1:9" ht="22.5" x14ac:dyDescent="0.25">
      <c r="A195" s="57" t="s">
        <v>276</v>
      </c>
      <c r="B195" s="61" t="s">
        <v>773</v>
      </c>
      <c r="C195" s="57" t="s">
        <v>821</v>
      </c>
      <c r="D195" s="59">
        <v>7</v>
      </c>
      <c r="E195" s="58">
        <f t="shared" si="6"/>
        <v>1.1000000000000001E-3</v>
      </c>
      <c r="F195" s="37">
        <f t="shared" si="7"/>
        <v>6.9099999999999999E-4</v>
      </c>
      <c r="G195" s="40">
        <f t="shared" si="8"/>
        <v>4.0900000000000008E-4</v>
      </c>
      <c r="H195" s="101">
        <v>1.1000000000000001</v>
      </c>
      <c r="I195" s="101">
        <v>0.69099999999999995</v>
      </c>
    </row>
    <row r="196" spans="1:9" ht="22.5" x14ac:dyDescent="0.25">
      <c r="A196" s="57" t="s">
        <v>276</v>
      </c>
      <c r="B196" s="61" t="s">
        <v>145</v>
      </c>
      <c r="C196" s="57" t="s">
        <v>78</v>
      </c>
      <c r="D196" s="59">
        <v>7</v>
      </c>
      <c r="E196" s="58">
        <f t="shared" si="6"/>
        <v>4.0000000000000002E-4</v>
      </c>
      <c r="F196" s="37">
        <f t="shared" si="7"/>
        <v>3.6400000000000001E-4</v>
      </c>
      <c r="G196" s="40">
        <f t="shared" si="8"/>
        <v>3.6000000000000008E-5</v>
      </c>
      <c r="H196" s="101">
        <v>0.4</v>
      </c>
      <c r="I196" s="101">
        <v>0.36399999999999999</v>
      </c>
    </row>
    <row r="197" spans="1:9" ht="22.5" x14ac:dyDescent="0.25">
      <c r="A197" s="57" t="s">
        <v>95</v>
      </c>
      <c r="B197" s="61" t="s">
        <v>774</v>
      </c>
      <c r="C197" s="57" t="s">
        <v>822</v>
      </c>
      <c r="D197" s="59">
        <v>6</v>
      </c>
      <c r="E197" s="58">
        <f t="shared" si="6"/>
        <v>0.02</v>
      </c>
      <c r="F197" s="37">
        <f t="shared" si="7"/>
        <v>2.0475999999999998E-2</v>
      </c>
      <c r="G197" s="40">
        <f t="shared" si="8"/>
        <v>-4.7599999999999726E-4</v>
      </c>
      <c r="H197" s="101">
        <v>20</v>
      </c>
      <c r="I197" s="101">
        <v>20.475999999999999</v>
      </c>
    </row>
    <row r="198" spans="1:9" x14ac:dyDescent="0.25">
      <c r="A198" s="57" t="s">
        <v>276</v>
      </c>
      <c r="B198" s="61" t="s">
        <v>115</v>
      </c>
      <c r="C198" s="57" t="s">
        <v>79</v>
      </c>
      <c r="D198" s="59">
        <v>6</v>
      </c>
      <c r="E198" s="58">
        <f t="shared" si="6"/>
        <v>5.5999999999999999E-3</v>
      </c>
      <c r="F198" s="37">
        <f t="shared" si="7"/>
        <v>5.1900000000000002E-3</v>
      </c>
      <c r="G198" s="40">
        <f t="shared" si="8"/>
        <v>4.0999999999999977E-4</v>
      </c>
      <c r="H198" s="101">
        <v>5.6</v>
      </c>
      <c r="I198" s="101">
        <v>5.19</v>
      </c>
    </row>
    <row r="199" spans="1:9" ht="22.5" x14ac:dyDescent="0.25">
      <c r="A199" s="57" t="s">
        <v>276</v>
      </c>
      <c r="B199" s="61" t="s">
        <v>585</v>
      </c>
      <c r="C199" s="57" t="s">
        <v>425</v>
      </c>
      <c r="D199" s="59">
        <v>7</v>
      </c>
      <c r="E199" s="58">
        <f t="shared" si="6"/>
        <v>6.9999999999999999E-4</v>
      </c>
      <c r="F199" s="37">
        <f t="shared" si="7"/>
        <v>5.5000000000000003E-4</v>
      </c>
      <c r="G199" s="40">
        <f t="shared" si="8"/>
        <v>1.4999999999999996E-4</v>
      </c>
      <c r="H199" s="101">
        <v>0.7</v>
      </c>
      <c r="I199" s="101">
        <v>0.55000000000000004</v>
      </c>
    </row>
    <row r="200" spans="1:9" ht="22.5" x14ac:dyDescent="0.25">
      <c r="A200" s="57" t="s">
        <v>276</v>
      </c>
      <c r="B200" s="61" t="s">
        <v>775</v>
      </c>
      <c r="C200" s="57" t="s">
        <v>823</v>
      </c>
      <c r="D200" s="59">
        <v>7</v>
      </c>
      <c r="E200" s="58">
        <f t="shared" si="6"/>
        <v>0</v>
      </c>
      <c r="F200" s="37">
        <f t="shared" si="7"/>
        <v>1.292E-3</v>
      </c>
      <c r="G200" s="40">
        <f t="shared" si="8"/>
        <v>-1.292E-3</v>
      </c>
      <c r="H200" s="101">
        <v>0</v>
      </c>
      <c r="I200" s="101">
        <v>1.292</v>
      </c>
    </row>
    <row r="201" spans="1:9" ht="22.5" x14ac:dyDescent="0.25">
      <c r="A201" s="57" t="s">
        <v>276</v>
      </c>
      <c r="B201" s="61" t="s">
        <v>586</v>
      </c>
      <c r="C201" s="57" t="s">
        <v>426</v>
      </c>
      <c r="D201" s="59">
        <v>7</v>
      </c>
      <c r="E201" s="58">
        <f t="shared" si="6"/>
        <v>1.3000000000000002E-4</v>
      </c>
      <c r="F201" s="37">
        <f t="shared" si="7"/>
        <v>1.65E-4</v>
      </c>
      <c r="G201" s="40">
        <f t="shared" si="8"/>
        <v>-3.4999999999999983E-5</v>
      </c>
      <c r="H201" s="101">
        <v>0.13</v>
      </c>
      <c r="I201" s="101">
        <v>0.16500000000000001</v>
      </c>
    </row>
    <row r="202" spans="1:9" ht="22.5" x14ac:dyDescent="0.25">
      <c r="A202" s="57" t="s">
        <v>276</v>
      </c>
      <c r="B202" s="61" t="s">
        <v>587</v>
      </c>
      <c r="C202" s="57" t="s">
        <v>427</v>
      </c>
      <c r="D202" s="59">
        <v>7</v>
      </c>
      <c r="E202" s="58">
        <f t="shared" si="6"/>
        <v>8.0000000000000007E-5</v>
      </c>
      <c r="F202" s="37">
        <f t="shared" si="7"/>
        <v>1.07E-4</v>
      </c>
      <c r="G202" s="40">
        <f t="shared" si="8"/>
        <v>-2.6999999999999992E-5</v>
      </c>
      <c r="H202" s="101">
        <v>0.08</v>
      </c>
      <c r="I202" s="101">
        <v>0.107</v>
      </c>
    </row>
    <row r="203" spans="1:9" ht="22.5" x14ac:dyDescent="0.25">
      <c r="A203" s="57" t="s">
        <v>276</v>
      </c>
      <c r="B203" s="61" t="s">
        <v>776</v>
      </c>
      <c r="C203" s="57" t="s">
        <v>824</v>
      </c>
      <c r="D203" s="59">
        <v>5</v>
      </c>
      <c r="E203" s="58">
        <f t="shared" si="6"/>
        <v>2.1999999999999999E-2</v>
      </c>
      <c r="F203" s="37">
        <f t="shared" si="7"/>
        <v>2.1861000000000002E-2</v>
      </c>
      <c r="G203" s="40">
        <f t="shared" si="8"/>
        <v>1.3899999999999677E-4</v>
      </c>
      <c r="H203" s="101">
        <v>22</v>
      </c>
      <c r="I203" s="101">
        <v>21.861000000000001</v>
      </c>
    </row>
    <row r="204" spans="1:9" ht="22.5" x14ac:dyDescent="0.25">
      <c r="A204" s="57" t="s">
        <v>276</v>
      </c>
      <c r="B204" s="61" t="s">
        <v>588</v>
      </c>
      <c r="C204" s="57" t="s">
        <v>428</v>
      </c>
      <c r="D204" s="59">
        <v>7</v>
      </c>
      <c r="E204" s="58">
        <f t="shared" si="6"/>
        <v>4.0000000000000002E-4</v>
      </c>
      <c r="F204" s="37">
        <f t="shared" si="7"/>
        <v>5.4000000000000001E-4</v>
      </c>
      <c r="G204" s="40">
        <f t="shared" si="8"/>
        <v>-1.3999999999999999E-4</v>
      </c>
      <c r="H204" s="101">
        <v>0.4</v>
      </c>
      <c r="I204" s="101">
        <v>0.54</v>
      </c>
    </row>
    <row r="205" spans="1:9" ht="22.5" x14ac:dyDescent="0.25">
      <c r="A205" s="57" t="s">
        <v>276</v>
      </c>
      <c r="B205" s="61" t="s">
        <v>589</v>
      </c>
      <c r="C205" s="57" t="s">
        <v>429</v>
      </c>
      <c r="D205" s="59">
        <v>6</v>
      </c>
      <c r="E205" s="58">
        <f t="shared" ref="E205:E268" si="9">H205/1000</f>
        <v>1.2999999999999999E-3</v>
      </c>
      <c r="F205" s="37">
        <f t="shared" ref="F205:F268" si="10">I205/1000</f>
        <v>1.632E-3</v>
      </c>
      <c r="G205" s="40">
        <f t="shared" ref="G205:G268" si="11">E205-F205</f>
        <v>-3.3200000000000005E-4</v>
      </c>
      <c r="H205" s="101">
        <v>1.3</v>
      </c>
      <c r="I205" s="101">
        <v>1.6319999999999999</v>
      </c>
    </row>
    <row r="206" spans="1:9" ht="22.5" x14ac:dyDescent="0.25">
      <c r="A206" s="57" t="s">
        <v>276</v>
      </c>
      <c r="B206" s="61" t="s">
        <v>590</v>
      </c>
      <c r="C206" s="57" t="s">
        <v>430</v>
      </c>
      <c r="D206" s="59">
        <v>7</v>
      </c>
      <c r="E206" s="58">
        <f t="shared" si="9"/>
        <v>2.9999999999999997E-4</v>
      </c>
      <c r="F206" s="37">
        <f t="shared" si="10"/>
        <v>4.0999999999999999E-4</v>
      </c>
      <c r="G206" s="40">
        <f t="shared" si="11"/>
        <v>-1.1000000000000002E-4</v>
      </c>
      <c r="H206" s="101">
        <v>0.3</v>
      </c>
      <c r="I206" s="101">
        <v>0.41</v>
      </c>
    </row>
    <row r="207" spans="1:9" x14ac:dyDescent="0.25">
      <c r="A207" s="57" t="s">
        <v>276</v>
      </c>
      <c r="B207" s="61" t="s">
        <v>591</v>
      </c>
      <c r="C207" s="57" t="s">
        <v>431</v>
      </c>
      <c r="D207" s="59">
        <v>6</v>
      </c>
      <c r="E207" s="58">
        <f t="shared" si="9"/>
        <v>3.0999999999999999E-3</v>
      </c>
      <c r="F207" s="37">
        <f t="shared" si="10"/>
        <v>7.1699999999999997E-4</v>
      </c>
      <c r="G207" s="40">
        <f t="shared" si="11"/>
        <v>2.3829999999999997E-3</v>
      </c>
      <c r="H207" s="101">
        <v>3.1</v>
      </c>
      <c r="I207" s="101">
        <v>0.71699999999999997</v>
      </c>
    </row>
    <row r="208" spans="1:9" x14ac:dyDescent="0.25">
      <c r="A208" s="57" t="s">
        <v>276</v>
      </c>
      <c r="B208" s="61" t="s">
        <v>120</v>
      </c>
      <c r="C208" s="57" t="s">
        <v>104</v>
      </c>
      <c r="D208" s="59">
        <v>6</v>
      </c>
      <c r="E208" s="58">
        <f t="shared" si="9"/>
        <v>5.7000000000000002E-3</v>
      </c>
      <c r="F208" s="37">
        <f t="shared" si="10"/>
        <v>2.5019999999999999E-3</v>
      </c>
      <c r="G208" s="40">
        <f t="shared" si="11"/>
        <v>3.1980000000000003E-3</v>
      </c>
      <c r="H208" s="101">
        <v>5.7</v>
      </c>
      <c r="I208" s="101">
        <v>2.5019999999999998</v>
      </c>
    </row>
    <row r="209" spans="1:9" ht="22.5" x14ac:dyDescent="0.25">
      <c r="A209" s="57" t="s">
        <v>276</v>
      </c>
      <c r="B209" s="61" t="s">
        <v>777</v>
      </c>
      <c r="C209" s="57" t="s">
        <v>825</v>
      </c>
      <c r="D209" s="59">
        <v>6</v>
      </c>
      <c r="E209" s="58">
        <f t="shared" si="9"/>
        <v>2.5000000000000001E-3</v>
      </c>
      <c r="F209" s="37">
        <f t="shared" si="10"/>
        <v>2.3860000000000001E-3</v>
      </c>
      <c r="G209" s="40">
        <f t="shared" si="11"/>
        <v>1.1399999999999995E-4</v>
      </c>
      <c r="H209" s="101">
        <v>2.5</v>
      </c>
      <c r="I209" s="101">
        <v>2.3860000000000001</v>
      </c>
    </row>
    <row r="210" spans="1:9" ht="22.5" x14ac:dyDescent="0.25">
      <c r="A210" s="57" t="s">
        <v>276</v>
      </c>
      <c r="B210" s="61" t="s">
        <v>778</v>
      </c>
      <c r="C210" s="57" t="s">
        <v>825</v>
      </c>
      <c r="D210" s="59">
        <v>6</v>
      </c>
      <c r="E210" s="58">
        <f t="shared" si="9"/>
        <v>2.3999999999999998E-3</v>
      </c>
      <c r="F210" s="37">
        <f t="shared" si="10"/>
        <v>1.4519999999999999E-3</v>
      </c>
      <c r="G210" s="40">
        <f t="shared" si="11"/>
        <v>9.4799999999999984E-4</v>
      </c>
      <c r="H210" s="101">
        <v>2.4</v>
      </c>
      <c r="I210" s="101">
        <v>1.452</v>
      </c>
    </row>
    <row r="211" spans="1:9" ht="22.5" x14ac:dyDescent="0.25">
      <c r="A211" s="57" t="s">
        <v>95</v>
      </c>
      <c r="B211" s="61" t="s">
        <v>349</v>
      </c>
      <c r="C211" s="57" t="s">
        <v>338</v>
      </c>
      <c r="D211" s="59">
        <v>6</v>
      </c>
      <c r="E211" s="58">
        <f t="shared" si="9"/>
        <v>8.199999999999999E-3</v>
      </c>
      <c r="F211" s="37">
        <f t="shared" si="10"/>
        <v>6.2179999999999996E-3</v>
      </c>
      <c r="G211" s="40">
        <f t="shared" si="11"/>
        <v>1.9819999999999994E-3</v>
      </c>
      <c r="H211" s="101">
        <v>8.1999999999999993</v>
      </c>
      <c r="I211" s="101">
        <v>6.218</v>
      </c>
    </row>
    <row r="212" spans="1:9" ht="22.5" x14ac:dyDescent="0.25">
      <c r="A212" s="57" t="s">
        <v>102</v>
      </c>
      <c r="B212" s="61" t="s">
        <v>592</v>
      </c>
      <c r="C212" s="57" t="s">
        <v>432</v>
      </c>
      <c r="D212" s="59">
        <v>7</v>
      </c>
      <c r="E212" s="58">
        <f t="shared" si="9"/>
        <v>6.9999999999999999E-4</v>
      </c>
      <c r="F212" s="37">
        <f t="shared" si="10"/>
        <v>7.8400000000000008E-4</v>
      </c>
      <c r="G212" s="40">
        <f t="shared" si="11"/>
        <v>-8.400000000000009E-5</v>
      </c>
      <c r="H212" s="101">
        <v>0.7</v>
      </c>
      <c r="I212" s="101">
        <v>0.78400000000000003</v>
      </c>
    </row>
    <row r="213" spans="1:9" ht="22.5" x14ac:dyDescent="0.25">
      <c r="A213" s="57" t="s">
        <v>276</v>
      </c>
      <c r="B213" s="61" t="s">
        <v>593</v>
      </c>
      <c r="C213" s="57" t="s">
        <v>433</v>
      </c>
      <c r="D213" s="59">
        <v>6</v>
      </c>
      <c r="E213" s="58">
        <f t="shared" si="9"/>
        <v>6.4999999999999997E-3</v>
      </c>
      <c r="F213" s="37">
        <f t="shared" si="10"/>
        <v>6.9500000000000004E-3</v>
      </c>
      <c r="G213" s="40">
        <f t="shared" si="11"/>
        <v>-4.5000000000000075E-4</v>
      </c>
      <c r="H213" s="101">
        <v>6.5</v>
      </c>
      <c r="I213" s="101">
        <v>6.95</v>
      </c>
    </row>
    <row r="214" spans="1:9" ht="22.5" x14ac:dyDescent="0.25">
      <c r="A214" s="57" t="s">
        <v>276</v>
      </c>
      <c r="B214" s="61" t="s">
        <v>147</v>
      </c>
      <c r="C214" s="57" t="s">
        <v>80</v>
      </c>
      <c r="D214" s="59">
        <v>7</v>
      </c>
      <c r="E214" s="58">
        <f t="shared" si="9"/>
        <v>2.5000000000000001E-4</v>
      </c>
      <c r="F214" s="37">
        <f t="shared" si="10"/>
        <v>2.6700000000000004E-4</v>
      </c>
      <c r="G214" s="40">
        <f t="shared" si="11"/>
        <v>-1.7000000000000034E-5</v>
      </c>
      <c r="H214" s="101">
        <v>0.25</v>
      </c>
      <c r="I214" s="101">
        <v>0.26700000000000002</v>
      </c>
    </row>
    <row r="215" spans="1:9" x14ac:dyDescent="0.25">
      <c r="A215" s="57" t="s">
        <v>276</v>
      </c>
      <c r="B215" s="61" t="s">
        <v>594</v>
      </c>
      <c r="C215" s="57" t="s">
        <v>434</v>
      </c>
      <c r="D215" s="59">
        <v>6</v>
      </c>
      <c r="E215" s="58">
        <f t="shared" si="9"/>
        <v>2.1000000000000003E-3</v>
      </c>
      <c r="F215" s="37">
        <f t="shared" si="10"/>
        <v>1.9270000000000001E-3</v>
      </c>
      <c r="G215" s="40">
        <f t="shared" si="11"/>
        <v>1.7300000000000019E-4</v>
      </c>
      <c r="H215" s="101">
        <v>2.1</v>
      </c>
      <c r="I215" s="101">
        <v>1.927</v>
      </c>
    </row>
    <row r="216" spans="1:9" ht="22.5" x14ac:dyDescent="0.25">
      <c r="A216" s="57" t="s">
        <v>276</v>
      </c>
      <c r="B216" s="61" t="s">
        <v>148</v>
      </c>
      <c r="C216" s="57" t="s">
        <v>81</v>
      </c>
      <c r="D216" s="59">
        <v>7</v>
      </c>
      <c r="E216" s="58">
        <f t="shared" si="9"/>
        <v>5.9999999999999995E-5</v>
      </c>
      <c r="F216" s="37">
        <f t="shared" si="10"/>
        <v>5.7000000000000003E-5</v>
      </c>
      <c r="G216" s="40">
        <f t="shared" si="11"/>
        <v>2.9999999999999916E-6</v>
      </c>
      <c r="H216" s="101">
        <v>0.06</v>
      </c>
      <c r="I216" s="101">
        <v>5.7000000000000002E-2</v>
      </c>
    </row>
    <row r="217" spans="1:9" ht="22.5" x14ac:dyDescent="0.25">
      <c r="A217" s="57" t="s">
        <v>276</v>
      </c>
      <c r="B217" s="61" t="s">
        <v>595</v>
      </c>
      <c r="C217" s="57" t="s">
        <v>435</v>
      </c>
      <c r="D217" s="59">
        <v>6</v>
      </c>
      <c r="E217" s="58">
        <f t="shared" si="9"/>
        <v>4.2000000000000006E-3</v>
      </c>
      <c r="F217" s="37">
        <f t="shared" si="10"/>
        <v>3.637E-3</v>
      </c>
      <c r="G217" s="40">
        <f t="shared" si="11"/>
        <v>5.6300000000000057E-4</v>
      </c>
      <c r="H217" s="101">
        <v>4.2</v>
      </c>
      <c r="I217" s="101">
        <v>3.637</v>
      </c>
    </row>
    <row r="218" spans="1:9" x14ac:dyDescent="0.25">
      <c r="A218" s="57" t="s">
        <v>276</v>
      </c>
      <c r="B218" s="61" t="s">
        <v>596</v>
      </c>
      <c r="C218" s="57" t="s">
        <v>436</v>
      </c>
      <c r="D218" s="59">
        <v>6</v>
      </c>
      <c r="E218" s="58">
        <f t="shared" si="9"/>
        <v>2E-3</v>
      </c>
      <c r="F218" s="37">
        <f t="shared" si="10"/>
        <v>2.6900000000000001E-3</v>
      </c>
      <c r="G218" s="40">
        <f t="shared" si="11"/>
        <v>-6.9000000000000008E-4</v>
      </c>
      <c r="H218" s="101">
        <v>2</v>
      </c>
      <c r="I218" s="101">
        <v>2.69</v>
      </c>
    </row>
    <row r="219" spans="1:9" ht="22.5" x14ac:dyDescent="0.25">
      <c r="A219" s="57" t="s">
        <v>276</v>
      </c>
      <c r="B219" s="61" t="s">
        <v>597</v>
      </c>
      <c r="C219" s="57" t="s">
        <v>437</v>
      </c>
      <c r="D219" s="59">
        <v>7</v>
      </c>
      <c r="E219" s="58">
        <f t="shared" si="9"/>
        <v>1.6000000000000001E-3</v>
      </c>
      <c r="F219" s="37">
        <f t="shared" si="10"/>
        <v>4.2999999999999995E-5</v>
      </c>
      <c r="G219" s="40">
        <f t="shared" si="11"/>
        <v>1.557E-3</v>
      </c>
      <c r="H219" s="101">
        <v>1.6</v>
      </c>
      <c r="I219" s="101">
        <v>4.2999999999999997E-2</v>
      </c>
    </row>
    <row r="220" spans="1:9" ht="22.5" x14ac:dyDescent="0.25">
      <c r="A220" s="57" t="s">
        <v>95</v>
      </c>
      <c r="B220" s="61" t="s">
        <v>779</v>
      </c>
      <c r="C220" s="57" t="s">
        <v>438</v>
      </c>
      <c r="D220" s="59">
        <v>7</v>
      </c>
      <c r="E220" s="58">
        <f t="shared" si="9"/>
        <v>1.9E-3</v>
      </c>
      <c r="F220" s="37">
        <f t="shared" si="10"/>
        <v>2.3860000000000001E-3</v>
      </c>
      <c r="G220" s="40">
        <f t="shared" si="11"/>
        <v>-4.860000000000001E-4</v>
      </c>
      <c r="H220" s="101">
        <v>1.9</v>
      </c>
      <c r="I220" s="101">
        <v>2.3860000000000001</v>
      </c>
    </row>
    <row r="221" spans="1:9" ht="22.5" x14ac:dyDescent="0.25">
      <c r="A221" s="57" t="s">
        <v>276</v>
      </c>
      <c r="B221" s="61" t="s">
        <v>598</v>
      </c>
      <c r="C221" s="57" t="s">
        <v>439</v>
      </c>
      <c r="D221" s="59">
        <v>7</v>
      </c>
      <c r="E221" s="58">
        <f t="shared" si="9"/>
        <v>1E-3</v>
      </c>
      <c r="F221" s="37">
        <f t="shared" si="10"/>
        <v>7.54E-4</v>
      </c>
      <c r="G221" s="40">
        <f t="shared" si="11"/>
        <v>2.4600000000000002E-4</v>
      </c>
      <c r="H221" s="101">
        <v>1</v>
      </c>
      <c r="I221" s="101">
        <v>0.754</v>
      </c>
    </row>
    <row r="222" spans="1:9" ht="22.5" x14ac:dyDescent="0.25">
      <c r="A222" s="57" t="s">
        <v>276</v>
      </c>
      <c r="B222" s="61" t="s">
        <v>599</v>
      </c>
      <c r="C222" s="57" t="s">
        <v>440</v>
      </c>
      <c r="D222" s="59">
        <v>6</v>
      </c>
      <c r="E222" s="58">
        <f t="shared" si="9"/>
        <v>2.2000000000000001E-3</v>
      </c>
      <c r="F222" s="37">
        <f t="shared" si="10"/>
        <v>1.9350000000000001E-3</v>
      </c>
      <c r="G222" s="40">
        <f t="shared" si="11"/>
        <v>2.6500000000000004E-4</v>
      </c>
      <c r="H222" s="101">
        <v>2.2000000000000002</v>
      </c>
      <c r="I222" s="101">
        <v>1.9350000000000001</v>
      </c>
    </row>
    <row r="223" spans="1:9" ht="22.5" x14ac:dyDescent="0.25">
      <c r="A223" s="57" t="s">
        <v>276</v>
      </c>
      <c r="B223" s="61" t="s">
        <v>150</v>
      </c>
      <c r="C223" s="57" t="s">
        <v>82</v>
      </c>
      <c r="D223" s="59">
        <v>6</v>
      </c>
      <c r="E223" s="58">
        <f t="shared" si="9"/>
        <v>2.2000000000000001E-3</v>
      </c>
      <c r="F223" s="37">
        <f t="shared" si="10"/>
        <v>1.964E-3</v>
      </c>
      <c r="G223" s="40">
        <f t="shared" si="11"/>
        <v>2.360000000000001E-4</v>
      </c>
      <c r="H223" s="101">
        <v>2.2000000000000002</v>
      </c>
      <c r="I223" s="101">
        <v>1.964</v>
      </c>
    </row>
    <row r="224" spans="1:9" ht="22.5" x14ac:dyDescent="0.25">
      <c r="A224" s="57" t="s">
        <v>276</v>
      </c>
      <c r="B224" s="61" t="s">
        <v>780</v>
      </c>
      <c r="C224" s="57" t="s">
        <v>826</v>
      </c>
      <c r="D224" s="59">
        <v>7</v>
      </c>
      <c r="E224" s="58">
        <f t="shared" si="9"/>
        <v>1E-3</v>
      </c>
      <c r="F224" s="37">
        <f t="shared" si="10"/>
        <v>1.9319999999999999E-3</v>
      </c>
      <c r="G224" s="40">
        <f t="shared" si="11"/>
        <v>-9.3199999999999989E-4</v>
      </c>
      <c r="H224" s="101">
        <v>1</v>
      </c>
      <c r="I224" s="101">
        <v>1.9319999999999999</v>
      </c>
    </row>
    <row r="225" spans="1:9" ht="22.5" x14ac:dyDescent="0.25">
      <c r="A225" s="57" t="s">
        <v>276</v>
      </c>
      <c r="B225" s="61" t="s">
        <v>600</v>
      </c>
      <c r="C225" s="57" t="s">
        <v>441</v>
      </c>
      <c r="D225" s="59">
        <v>7</v>
      </c>
      <c r="E225" s="58">
        <f t="shared" si="9"/>
        <v>8.9999999999999998E-4</v>
      </c>
      <c r="F225" s="37">
        <f t="shared" si="10"/>
        <v>1.0580000000000001E-3</v>
      </c>
      <c r="G225" s="40">
        <f t="shared" si="11"/>
        <v>-1.5800000000000015E-4</v>
      </c>
      <c r="H225" s="101">
        <v>0.9</v>
      </c>
      <c r="I225" s="101">
        <v>1.0580000000000001</v>
      </c>
    </row>
    <row r="226" spans="1:9" ht="22.5" x14ac:dyDescent="0.25">
      <c r="A226" s="57" t="s">
        <v>276</v>
      </c>
      <c r="B226" s="61" t="s">
        <v>114</v>
      </c>
      <c r="C226" s="57" t="s">
        <v>77</v>
      </c>
      <c r="D226" s="59">
        <v>6</v>
      </c>
      <c r="E226" s="58">
        <f t="shared" si="9"/>
        <v>6.9000000000000008E-3</v>
      </c>
      <c r="F226" s="37">
        <f t="shared" si="10"/>
        <v>5.5250000000000004E-3</v>
      </c>
      <c r="G226" s="40">
        <f t="shared" si="11"/>
        <v>1.3750000000000004E-3</v>
      </c>
      <c r="H226" s="101">
        <v>6.9</v>
      </c>
      <c r="I226" s="101">
        <v>5.5250000000000004</v>
      </c>
    </row>
    <row r="227" spans="1:9" ht="22.5" x14ac:dyDescent="0.25">
      <c r="A227" s="57" t="s">
        <v>103</v>
      </c>
      <c r="B227" s="61" t="s">
        <v>601</v>
      </c>
      <c r="C227" s="57" t="s">
        <v>442</v>
      </c>
      <c r="D227" s="59">
        <v>7</v>
      </c>
      <c r="E227" s="58">
        <f t="shared" si="9"/>
        <v>2.0000000000000001E-4</v>
      </c>
      <c r="F227" s="37">
        <f t="shared" si="10"/>
        <v>1.66E-4</v>
      </c>
      <c r="G227" s="40">
        <f t="shared" si="11"/>
        <v>3.4000000000000013E-5</v>
      </c>
      <c r="H227" s="101">
        <v>0.2</v>
      </c>
      <c r="I227" s="101">
        <v>0.16600000000000001</v>
      </c>
    </row>
    <row r="228" spans="1:9" ht="22.5" x14ac:dyDescent="0.25">
      <c r="A228" s="57" t="s">
        <v>276</v>
      </c>
      <c r="B228" s="61" t="s">
        <v>602</v>
      </c>
      <c r="C228" s="57" t="s">
        <v>443</v>
      </c>
      <c r="D228" s="59">
        <v>6</v>
      </c>
      <c r="E228" s="58">
        <f t="shared" si="9"/>
        <v>2E-3</v>
      </c>
      <c r="F228" s="37">
        <f t="shared" si="10"/>
        <v>2.0019999999999999E-3</v>
      </c>
      <c r="G228" s="40">
        <f t="shared" si="11"/>
        <v>-1.9999999999998318E-6</v>
      </c>
      <c r="H228" s="101">
        <v>2</v>
      </c>
      <c r="I228" s="101">
        <v>2.0019999999999998</v>
      </c>
    </row>
    <row r="229" spans="1:9" ht="22.5" x14ac:dyDescent="0.25">
      <c r="A229" s="57" t="s">
        <v>276</v>
      </c>
      <c r="B229" s="61" t="s">
        <v>603</v>
      </c>
      <c r="C229" s="57" t="s">
        <v>444</v>
      </c>
      <c r="D229" s="59">
        <v>6</v>
      </c>
      <c r="E229" s="58">
        <f t="shared" si="9"/>
        <v>2.8E-3</v>
      </c>
      <c r="F229" s="37">
        <f t="shared" si="10"/>
        <v>2.8549999999999999E-3</v>
      </c>
      <c r="G229" s="40">
        <f t="shared" si="11"/>
        <v>-5.4999999999999927E-5</v>
      </c>
      <c r="H229" s="101">
        <v>2.8</v>
      </c>
      <c r="I229" s="101">
        <v>2.855</v>
      </c>
    </row>
    <row r="230" spans="1:9" ht="22.5" x14ac:dyDescent="0.25">
      <c r="A230" s="57" t="s">
        <v>276</v>
      </c>
      <c r="B230" s="61" t="s">
        <v>604</v>
      </c>
      <c r="C230" s="57" t="s">
        <v>445</v>
      </c>
      <c r="D230" s="59">
        <v>6</v>
      </c>
      <c r="E230" s="58">
        <f t="shared" si="9"/>
        <v>6.9999999999999999E-4</v>
      </c>
      <c r="F230" s="37">
        <f t="shared" si="10"/>
        <v>1.054E-3</v>
      </c>
      <c r="G230" s="40">
        <f t="shared" si="11"/>
        <v>-3.5400000000000004E-4</v>
      </c>
      <c r="H230" s="101">
        <v>0.7</v>
      </c>
      <c r="I230" s="101">
        <v>1.054</v>
      </c>
    </row>
    <row r="231" spans="1:9" ht="33.75" x14ac:dyDescent="0.25">
      <c r="A231" s="57" t="s">
        <v>276</v>
      </c>
      <c r="B231" s="61" t="s">
        <v>605</v>
      </c>
      <c r="C231" s="57" t="s">
        <v>446</v>
      </c>
      <c r="D231" s="59">
        <v>6</v>
      </c>
      <c r="E231" s="58">
        <f t="shared" si="9"/>
        <v>1.8E-3</v>
      </c>
      <c r="F231" s="37">
        <f t="shared" si="10"/>
        <v>9.0200000000000002E-4</v>
      </c>
      <c r="G231" s="40">
        <f t="shared" si="11"/>
        <v>8.9799999999999993E-4</v>
      </c>
      <c r="H231" s="101">
        <v>1.8</v>
      </c>
      <c r="I231" s="101">
        <v>0.90200000000000002</v>
      </c>
    </row>
    <row r="232" spans="1:9" ht="22.5" x14ac:dyDescent="0.25">
      <c r="A232" s="57" t="s">
        <v>276</v>
      </c>
      <c r="B232" s="61" t="s">
        <v>606</v>
      </c>
      <c r="C232" s="57" t="s">
        <v>447</v>
      </c>
      <c r="D232" s="59">
        <v>6</v>
      </c>
      <c r="E232" s="58">
        <f t="shared" si="9"/>
        <v>3.5999999999999999E-3</v>
      </c>
      <c r="F232" s="37">
        <f t="shared" si="10"/>
        <v>4.0309999999999999E-3</v>
      </c>
      <c r="G232" s="40">
        <f t="shared" si="11"/>
        <v>-4.3099999999999996E-4</v>
      </c>
      <c r="H232" s="101">
        <v>3.6</v>
      </c>
      <c r="I232" s="101">
        <v>4.0309999999999997</v>
      </c>
    </row>
    <row r="233" spans="1:9" x14ac:dyDescent="0.25">
      <c r="A233" s="57" t="s">
        <v>276</v>
      </c>
      <c r="B233" s="61" t="s">
        <v>607</v>
      </c>
      <c r="C233" s="57" t="s">
        <v>448</v>
      </c>
      <c r="D233" s="59">
        <v>5</v>
      </c>
      <c r="E233" s="58">
        <f t="shared" si="9"/>
        <v>1.2E-2</v>
      </c>
      <c r="F233" s="37">
        <f t="shared" si="10"/>
        <v>1.1507999999999999E-2</v>
      </c>
      <c r="G233" s="40">
        <f t="shared" si="11"/>
        <v>4.9200000000000112E-4</v>
      </c>
      <c r="H233" s="101">
        <v>12</v>
      </c>
      <c r="I233" s="101">
        <v>11.507999999999999</v>
      </c>
    </row>
    <row r="234" spans="1:9" ht="22.5" x14ac:dyDescent="0.25">
      <c r="A234" s="57" t="s">
        <v>102</v>
      </c>
      <c r="B234" s="61" t="s">
        <v>358</v>
      </c>
      <c r="C234" s="57" t="s">
        <v>375</v>
      </c>
      <c r="D234" s="59">
        <v>7</v>
      </c>
      <c r="E234" s="58">
        <f t="shared" si="9"/>
        <v>5.9999999999999995E-4</v>
      </c>
      <c r="F234" s="37">
        <f t="shared" si="10"/>
        <v>4.4799999999999999E-4</v>
      </c>
      <c r="G234" s="40">
        <f t="shared" si="11"/>
        <v>1.5199999999999995E-4</v>
      </c>
      <c r="H234" s="101">
        <v>0.6</v>
      </c>
      <c r="I234" s="101">
        <v>0.44800000000000001</v>
      </c>
    </row>
    <row r="235" spans="1:9" ht="45" x14ac:dyDescent="0.25">
      <c r="A235" s="57" t="s">
        <v>276</v>
      </c>
      <c r="B235" s="61" t="s">
        <v>359</v>
      </c>
      <c r="C235" s="57" t="s">
        <v>376</v>
      </c>
      <c r="D235" s="59">
        <v>7</v>
      </c>
      <c r="E235" s="58">
        <f t="shared" si="9"/>
        <v>5.0000000000000004E-6</v>
      </c>
      <c r="F235" s="37">
        <f t="shared" si="10"/>
        <v>1.1E-5</v>
      </c>
      <c r="G235" s="40">
        <f t="shared" si="11"/>
        <v>-5.9999999999999993E-6</v>
      </c>
      <c r="H235" s="101">
        <v>5.0000000000000001E-3</v>
      </c>
      <c r="I235" s="101">
        <v>1.0999999999999999E-2</v>
      </c>
    </row>
    <row r="236" spans="1:9" x14ac:dyDescent="0.25">
      <c r="A236" s="57" t="s">
        <v>276</v>
      </c>
      <c r="B236" s="61" t="s">
        <v>781</v>
      </c>
      <c r="C236" s="57" t="s">
        <v>827</v>
      </c>
      <c r="D236" s="59">
        <v>7</v>
      </c>
      <c r="E236" s="58">
        <f t="shared" si="9"/>
        <v>8.0000000000000004E-4</v>
      </c>
      <c r="F236" s="37">
        <f t="shared" si="10"/>
        <v>1.31E-3</v>
      </c>
      <c r="G236" s="40">
        <f t="shared" si="11"/>
        <v>-5.0999999999999993E-4</v>
      </c>
      <c r="H236" s="101">
        <v>0.8</v>
      </c>
      <c r="I236" s="101">
        <v>1.31</v>
      </c>
    </row>
    <row r="237" spans="1:9" x14ac:dyDescent="0.25">
      <c r="A237" s="57" t="s">
        <v>276</v>
      </c>
      <c r="B237" s="61" t="s">
        <v>782</v>
      </c>
      <c r="C237" s="57" t="s">
        <v>827</v>
      </c>
      <c r="D237" s="59">
        <v>7</v>
      </c>
      <c r="E237" s="58">
        <f t="shared" si="9"/>
        <v>5.0000000000000001E-4</v>
      </c>
      <c r="F237" s="37">
        <f t="shared" si="10"/>
        <v>2.5310000000000003E-3</v>
      </c>
      <c r="G237" s="40">
        <f t="shared" si="11"/>
        <v>-2.0310000000000003E-3</v>
      </c>
      <c r="H237" s="101">
        <v>0.5</v>
      </c>
      <c r="I237" s="101">
        <v>2.5310000000000001</v>
      </c>
    </row>
    <row r="238" spans="1:9" ht="22.5" x14ac:dyDescent="0.25">
      <c r="A238" s="57" t="s">
        <v>276</v>
      </c>
      <c r="B238" s="61" t="s">
        <v>360</v>
      </c>
      <c r="C238" s="57" t="s">
        <v>377</v>
      </c>
      <c r="D238" s="59">
        <v>8</v>
      </c>
      <c r="E238" s="58">
        <f t="shared" si="9"/>
        <v>1.4E-3</v>
      </c>
      <c r="F238" s="37">
        <f t="shared" si="10"/>
        <v>1.5309999999999998E-3</v>
      </c>
      <c r="G238" s="40">
        <f t="shared" si="11"/>
        <v>-1.3099999999999982E-4</v>
      </c>
      <c r="H238" s="101">
        <v>1.4</v>
      </c>
      <c r="I238" s="101">
        <v>1.5309999999999999</v>
      </c>
    </row>
    <row r="239" spans="1:9" ht="22.5" x14ac:dyDescent="0.25">
      <c r="A239" s="57" t="s">
        <v>276</v>
      </c>
      <c r="B239" s="61" t="s">
        <v>350</v>
      </c>
      <c r="C239" s="57" t="s">
        <v>339</v>
      </c>
      <c r="D239" s="59">
        <v>8</v>
      </c>
      <c r="E239" s="58">
        <f t="shared" si="9"/>
        <v>2.0000000000000001E-4</v>
      </c>
      <c r="F239" s="37">
        <f t="shared" si="10"/>
        <v>2.22E-4</v>
      </c>
      <c r="G239" s="40">
        <f t="shared" si="11"/>
        <v>-2.1999999999999993E-5</v>
      </c>
      <c r="H239" s="101">
        <v>0.2</v>
      </c>
      <c r="I239" s="101">
        <v>0.222</v>
      </c>
    </row>
    <row r="240" spans="1:9" ht="22.5" x14ac:dyDescent="0.25">
      <c r="A240" s="57" t="s">
        <v>276</v>
      </c>
      <c r="B240" s="61" t="s">
        <v>608</v>
      </c>
      <c r="C240" s="57" t="s">
        <v>449</v>
      </c>
      <c r="D240" s="59">
        <v>8</v>
      </c>
      <c r="E240" s="58">
        <f t="shared" si="9"/>
        <v>3.2000000000000002E-3</v>
      </c>
      <c r="F240" s="37">
        <f t="shared" si="10"/>
        <v>4.2579999999999996E-3</v>
      </c>
      <c r="G240" s="40">
        <f t="shared" si="11"/>
        <v>-1.0579999999999995E-3</v>
      </c>
      <c r="H240" s="101">
        <v>3.2</v>
      </c>
      <c r="I240" s="101">
        <v>4.258</v>
      </c>
    </row>
    <row r="241" spans="1:9" ht="33.75" x14ac:dyDescent="0.25">
      <c r="A241" s="57" t="s">
        <v>276</v>
      </c>
      <c r="B241" s="61" t="s">
        <v>152</v>
      </c>
      <c r="C241" s="57" t="s">
        <v>83</v>
      </c>
      <c r="D241" s="59">
        <v>8</v>
      </c>
      <c r="E241" s="58">
        <f t="shared" si="9"/>
        <v>1.1000000000000001E-3</v>
      </c>
      <c r="F241" s="37">
        <f t="shared" si="10"/>
        <v>1.1690000000000001E-3</v>
      </c>
      <c r="G241" s="40">
        <f t="shared" si="11"/>
        <v>-6.9000000000000051E-5</v>
      </c>
      <c r="H241" s="101">
        <v>1.1000000000000001</v>
      </c>
      <c r="I241" s="101">
        <v>1.169</v>
      </c>
    </row>
    <row r="242" spans="1:9" ht="22.5" x14ac:dyDescent="0.25">
      <c r="A242" s="57" t="s">
        <v>276</v>
      </c>
      <c r="B242" s="61" t="s">
        <v>153</v>
      </c>
      <c r="C242" s="57" t="s">
        <v>84</v>
      </c>
      <c r="D242" s="59">
        <v>8</v>
      </c>
      <c r="E242" s="58">
        <f t="shared" si="9"/>
        <v>2.5999999999999999E-3</v>
      </c>
      <c r="F242" s="37">
        <f t="shared" si="10"/>
        <v>2.7069999999999998E-3</v>
      </c>
      <c r="G242" s="40">
        <f t="shared" si="11"/>
        <v>-1.0699999999999989E-4</v>
      </c>
      <c r="H242" s="101">
        <v>2.6</v>
      </c>
      <c r="I242" s="101">
        <v>2.7069999999999999</v>
      </c>
    </row>
    <row r="243" spans="1:9" x14ac:dyDescent="0.25">
      <c r="A243" s="57" t="s">
        <v>276</v>
      </c>
      <c r="B243" s="61" t="s">
        <v>609</v>
      </c>
      <c r="C243" s="57" t="s">
        <v>450</v>
      </c>
      <c r="D243" s="59">
        <v>6</v>
      </c>
      <c r="E243" s="58">
        <f t="shared" si="9"/>
        <v>1.5E-3</v>
      </c>
      <c r="F243" s="37">
        <f t="shared" si="10"/>
        <v>1.1200000000000001E-3</v>
      </c>
      <c r="G243" s="40">
        <f t="shared" si="11"/>
        <v>3.7999999999999991E-4</v>
      </c>
      <c r="H243" s="101">
        <v>1.5</v>
      </c>
      <c r="I243" s="101">
        <v>1.1200000000000001</v>
      </c>
    </row>
    <row r="244" spans="1:9" x14ac:dyDescent="0.25">
      <c r="A244" s="57" t="s">
        <v>189</v>
      </c>
      <c r="B244" s="61" t="s">
        <v>610</v>
      </c>
      <c r="C244" s="57" t="s">
        <v>451</v>
      </c>
      <c r="D244" s="59">
        <v>7</v>
      </c>
      <c r="E244" s="58">
        <f t="shared" si="9"/>
        <v>1.1000000000000001E-3</v>
      </c>
      <c r="F244" s="37">
        <f t="shared" si="10"/>
        <v>4.8499999999999997E-4</v>
      </c>
      <c r="G244" s="40">
        <f t="shared" si="11"/>
        <v>6.150000000000001E-4</v>
      </c>
      <c r="H244" s="101">
        <v>1.1000000000000001</v>
      </c>
      <c r="I244" s="101">
        <v>0.48499999999999999</v>
      </c>
    </row>
    <row r="245" spans="1:9" ht="22.5" x14ac:dyDescent="0.25">
      <c r="A245" s="57" t="s">
        <v>276</v>
      </c>
      <c r="B245" s="61" t="s">
        <v>611</v>
      </c>
      <c r="C245" s="57" t="s">
        <v>452</v>
      </c>
      <c r="D245" s="59">
        <v>6</v>
      </c>
      <c r="E245" s="58">
        <f t="shared" si="9"/>
        <v>3.2000000000000002E-3</v>
      </c>
      <c r="F245" s="37">
        <f t="shared" si="10"/>
        <v>3.2469999999999999E-3</v>
      </c>
      <c r="G245" s="40">
        <f t="shared" si="11"/>
        <v>-4.6999999999999733E-5</v>
      </c>
      <c r="H245" s="101">
        <v>3.2</v>
      </c>
      <c r="I245" s="101">
        <v>3.2469999999999999</v>
      </c>
    </row>
    <row r="246" spans="1:9" x14ac:dyDescent="0.25">
      <c r="A246" s="57" t="s">
        <v>276</v>
      </c>
      <c r="B246" s="61" t="s">
        <v>612</v>
      </c>
      <c r="C246" s="57" t="s">
        <v>453</v>
      </c>
      <c r="D246" s="59">
        <v>7</v>
      </c>
      <c r="E246" s="58">
        <f t="shared" si="9"/>
        <v>2.9999999999999997E-4</v>
      </c>
      <c r="F246" s="37">
        <f t="shared" si="10"/>
        <v>1.0580000000000001E-3</v>
      </c>
      <c r="G246" s="40">
        <f t="shared" si="11"/>
        <v>-7.5800000000000021E-4</v>
      </c>
      <c r="H246" s="101">
        <v>0.3</v>
      </c>
      <c r="I246" s="101">
        <v>1.0580000000000001</v>
      </c>
    </row>
    <row r="247" spans="1:9" ht="22.5" x14ac:dyDescent="0.25">
      <c r="A247" s="57" t="s">
        <v>276</v>
      </c>
      <c r="B247" s="61" t="s">
        <v>154</v>
      </c>
      <c r="C247" s="57" t="s">
        <v>85</v>
      </c>
      <c r="D247" s="59">
        <v>5</v>
      </c>
      <c r="E247" s="58">
        <f t="shared" si="9"/>
        <v>9.4E-2</v>
      </c>
      <c r="F247" s="37">
        <f t="shared" si="10"/>
        <v>9.4855999999999996E-2</v>
      </c>
      <c r="G247" s="40">
        <f t="shared" si="11"/>
        <v>-8.5599999999999565E-4</v>
      </c>
      <c r="H247" s="101">
        <v>94</v>
      </c>
      <c r="I247" s="101">
        <v>94.855999999999995</v>
      </c>
    </row>
    <row r="248" spans="1:9" x14ac:dyDescent="0.25">
      <c r="A248" s="57" t="s">
        <v>276</v>
      </c>
      <c r="B248" s="61" t="s">
        <v>783</v>
      </c>
      <c r="C248" s="57" t="s">
        <v>828</v>
      </c>
      <c r="D248" s="59">
        <v>7</v>
      </c>
      <c r="E248" s="58">
        <f t="shared" si="9"/>
        <v>5.9999999999999995E-4</v>
      </c>
      <c r="F248" s="37">
        <f t="shared" si="10"/>
        <v>9.4799999999999995E-4</v>
      </c>
      <c r="G248" s="40">
        <f t="shared" si="11"/>
        <v>-3.48E-4</v>
      </c>
      <c r="H248" s="101">
        <v>0.6</v>
      </c>
      <c r="I248" s="101">
        <v>0.94799999999999995</v>
      </c>
    </row>
    <row r="249" spans="1:9" ht="22.5" x14ac:dyDescent="0.25">
      <c r="A249" s="57" t="s">
        <v>276</v>
      </c>
      <c r="B249" s="61" t="s">
        <v>613</v>
      </c>
      <c r="C249" s="57" t="s">
        <v>454</v>
      </c>
      <c r="D249" s="59">
        <v>7</v>
      </c>
      <c r="E249" s="58">
        <f t="shared" si="9"/>
        <v>1.0000000000000001E-5</v>
      </c>
      <c r="F249" s="37">
        <f t="shared" si="10"/>
        <v>6.0000000000000002E-6</v>
      </c>
      <c r="G249" s="40">
        <f t="shared" si="11"/>
        <v>4.0000000000000007E-6</v>
      </c>
      <c r="H249" s="101">
        <v>0.01</v>
      </c>
      <c r="I249" s="101">
        <v>6.0000000000000001E-3</v>
      </c>
    </row>
    <row r="250" spans="1:9" ht="22.5" x14ac:dyDescent="0.25">
      <c r="A250" s="57" t="s">
        <v>276</v>
      </c>
      <c r="B250" s="61" t="s">
        <v>155</v>
      </c>
      <c r="C250" s="57" t="s">
        <v>192</v>
      </c>
      <c r="D250" s="59">
        <v>6</v>
      </c>
      <c r="E250" s="58">
        <f t="shared" si="9"/>
        <v>1.5E-3</v>
      </c>
      <c r="F250" s="37">
        <f t="shared" si="10"/>
        <v>1.2700000000000001E-3</v>
      </c>
      <c r="G250" s="40">
        <f t="shared" si="11"/>
        <v>2.2999999999999995E-4</v>
      </c>
      <c r="H250" s="101">
        <v>1.5</v>
      </c>
      <c r="I250" s="101">
        <v>1.27</v>
      </c>
    </row>
    <row r="251" spans="1:9" x14ac:dyDescent="0.25">
      <c r="A251" s="57" t="s">
        <v>276</v>
      </c>
      <c r="B251" s="61" t="s">
        <v>784</v>
      </c>
      <c r="C251" s="57" t="s">
        <v>829</v>
      </c>
      <c r="D251" s="59">
        <v>7</v>
      </c>
      <c r="E251" s="58">
        <f t="shared" si="9"/>
        <v>2.0000000000000001E-4</v>
      </c>
      <c r="F251" s="37">
        <f t="shared" si="10"/>
        <v>1.0499999999999999E-4</v>
      </c>
      <c r="G251" s="40">
        <f t="shared" si="11"/>
        <v>9.5000000000000019E-5</v>
      </c>
      <c r="H251" s="101">
        <v>0.2</v>
      </c>
      <c r="I251" s="101">
        <v>0.105</v>
      </c>
    </row>
    <row r="252" spans="1:9" x14ac:dyDescent="0.25">
      <c r="A252" s="57" t="s">
        <v>276</v>
      </c>
      <c r="B252" s="61" t="s">
        <v>785</v>
      </c>
      <c r="C252" s="57" t="s">
        <v>830</v>
      </c>
      <c r="D252" s="59">
        <v>7</v>
      </c>
      <c r="E252" s="58">
        <f t="shared" si="9"/>
        <v>6.9999999999999999E-4</v>
      </c>
      <c r="F252" s="37">
        <f t="shared" si="10"/>
        <v>4.9700000000000005E-4</v>
      </c>
      <c r="G252" s="40">
        <f t="shared" si="11"/>
        <v>2.0299999999999995E-4</v>
      </c>
      <c r="H252" s="101">
        <v>0.7</v>
      </c>
      <c r="I252" s="101">
        <v>0.497</v>
      </c>
    </row>
    <row r="253" spans="1:9" x14ac:dyDescent="0.25">
      <c r="A253" s="57" t="s">
        <v>276</v>
      </c>
      <c r="B253" s="61" t="s">
        <v>361</v>
      </c>
      <c r="C253" s="57" t="s">
        <v>378</v>
      </c>
      <c r="D253" s="59">
        <v>6</v>
      </c>
      <c r="E253" s="58">
        <f t="shared" si="9"/>
        <v>3.0000000000000001E-3</v>
      </c>
      <c r="F253" s="37">
        <f t="shared" si="10"/>
        <v>3.5349999999999999E-3</v>
      </c>
      <c r="G253" s="40">
        <f t="shared" si="11"/>
        <v>-5.3499999999999989E-4</v>
      </c>
      <c r="H253" s="101">
        <v>3</v>
      </c>
      <c r="I253" s="101">
        <v>3.5350000000000001</v>
      </c>
    </row>
    <row r="254" spans="1:9" x14ac:dyDescent="0.25">
      <c r="A254" s="57" t="s">
        <v>276</v>
      </c>
      <c r="B254" s="61" t="s">
        <v>786</v>
      </c>
      <c r="C254" s="57" t="s">
        <v>831</v>
      </c>
      <c r="D254" s="59">
        <v>7</v>
      </c>
      <c r="E254" s="58">
        <f t="shared" si="9"/>
        <v>1.1000000000000001E-3</v>
      </c>
      <c r="F254" s="37">
        <f t="shared" si="10"/>
        <v>2.415E-3</v>
      </c>
      <c r="G254" s="40">
        <f t="shared" si="11"/>
        <v>-1.315E-3</v>
      </c>
      <c r="H254" s="101">
        <v>1.1000000000000001</v>
      </c>
      <c r="I254" s="101">
        <v>2.415</v>
      </c>
    </row>
    <row r="255" spans="1:9" x14ac:dyDescent="0.25">
      <c r="A255" s="57" t="s">
        <v>276</v>
      </c>
      <c r="B255" s="61" t="s">
        <v>787</v>
      </c>
      <c r="C255" s="57" t="s">
        <v>828</v>
      </c>
      <c r="D255" s="59">
        <v>7</v>
      </c>
      <c r="E255" s="58">
        <f t="shared" si="9"/>
        <v>1.1999999999999999E-3</v>
      </c>
      <c r="F255" s="37">
        <f t="shared" si="10"/>
        <v>1.5499999999999999E-3</v>
      </c>
      <c r="G255" s="40">
        <f t="shared" si="11"/>
        <v>-3.5000000000000005E-4</v>
      </c>
      <c r="H255" s="101">
        <v>1.2</v>
      </c>
      <c r="I255" s="101">
        <v>1.55</v>
      </c>
    </row>
    <row r="256" spans="1:9" x14ac:dyDescent="0.25">
      <c r="A256" s="57" t="s">
        <v>276</v>
      </c>
      <c r="B256" s="61" t="s">
        <v>788</v>
      </c>
      <c r="C256" s="57" t="s">
        <v>828</v>
      </c>
      <c r="D256" s="59">
        <v>6</v>
      </c>
      <c r="E256" s="58">
        <f t="shared" si="9"/>
        <v>1.5E-3</v>
      </c>
      <c r="F256" s="37">
        <f t="shared" si="10"/>
        <v>1.7800000000000001E-3</v>
      </c>
      <c r="G256" s="40">
        <f t="shared" si="11"/>
        <v>-2.8000000000000008E-4</v>
      </c>
      <c r="H256" s="101">
        <v>1.5</v>
      </c>
      <c r="I256" s="101">
        <v>1.78</v>
      </c>
    </row>
    <row r="257" spans="1:9" ht="22.5" x14ac:dyDescent="0.25">
      <c r="A257" s="57" t="s">
        <v>276</v>
      </c>
      <c r="B257" s="61" t="s">
        <v>789</v>
      </c>
      <c r="C257" s="57" t="s">
        <v>455</v>
      </c>
      <c r="D257" s="59">
        <v>6</v>
      </c>
      <c r="E257" s="58">
        <f t="shared" si="9"/>
        <v>8.5000000000000006E-3</v>
      </c>
      <c r="F257" s="37">
        <f t="shared" si="10"/>
        <v>8.7550000000000006E-3</v>
      </c>
      <c r="G257" s="40">
        <f t="shared" si="11"/>
        <v>-2.5500000000000002E-4</v>
      </c>
      <c r="H257" s="101">
        <v>8.5</v>
      </c>
      <c r="I257" s="101">
        <v>8.7550000000000008</v>
      </c>
    </row>
    <row r="258" spans="1:9" x14ac:dyDescent="0.25">
      <c r="A258" s="57" t="s">
        <v>276</v>
      </c>
      <c r="B258" s="61" t="s">
        <v>362</v>
      </c>
      <c r="C258" s="57" t="s">
        <v>379</v>
      </c>
      <c r="D258" s="59">
        <v>6</v>
      </c>
      <c r="E258" s="58">
        <f t="shared" si="9"/>
        <v>3.0000000000000001E-3</v>
      </c>
      <c r="F258" s="37">
        <f t="shared" si="10"/>
        <v>3.0000000000000001E-3</v>
      </c>
      <c r="G258" s="40">
        <f t="shared" si="11"/>
        <v>0</v>
      </c>
      <c r="H258" s="101">
        <v>3</v>
      </c>
      <c r="I258" s="101">
        <v>3</v>
      </c>
    </row>
    <row r="259" spans="1:9" x14ac:dyDescent="0.25">
      <c r="A259" s="57" t="s">
        <v>276</v>
      </c>
      <c r="B259" s="61" t="s">
        <v>614</v>
      </c>
      <c r="C259" s="57" t="s">
        <v>456</v>
      </c>
      <c r="D259" s="59">
        <v>6</v>
      </c>
      <c r="E259" s="58">
        <f t="shared" si="9"/>
        <v>3.5000000000000001E-3</v>
      </c>
      <c r="F259" s="37">
        <f t="shared" si="10"/>
        <v>9.6449999999999991E-3</v>
      </c>
      <c r="G259" s="40">
        <f t="shared" si="11"/>
        <v>-6.1449999999999994E-3</v>
      </c>
      <c r="H259" s="101">
        <v>3.5</v>
      </c>
      <c r="I259" s="101">
        <v>9.6449999999999996</v>
      </c>
    </row>
    <row r="260" spans="1:9" ht="22.5" x14ac:dyDescent="0.25">
      <c r="A260" s="57" t="s">
        <v>276</v>
      </c>
      <c r="B260" s="61" t="s">
        <v>615</v>
      </c>
      <c r="C260" s="57" t="s">
        <v>457</v>
      </c>
      <c r="D260" s="59">
        <v>7</v>
      </c>
      <c r="E260" s="58">
        <f t="shared" si="9"/>
        <v>1E-3</v>
      </c>
      <c r="F260" s="37">
        <f t="shared" si="10"/>
        <v>1.116E-3</v>
      </c>
      <c r="G260" s="40">
        <f t="shared" si="11"/>
        <v>-1.16E-4</v>
      </c>
      <c r="H260" s="101">
        <v>1</v>
      </c>
      <c r="I260" s="101">
        <v>1.1160000000000001</v>
      </c>
    </row>
    <row r="261" spans="1:9" x14ac:dyDescent="0.25">
      <c r="A261" s="57" t="s">
        <v>276</v>
      </c>
      <c r="B261" s="61" t="s">
        <v>790</v>
      </c>
      <c r="C261" s="57" t="s">
        <v>832</v>
      </c>
      <c r="D261" s="59">
        <v>7</v>
      </c>
      <c r="E261" s="58">
        <f t="shared" si="9"/>
        <v>1E-3</v>
      </c>
      <c r="F261" s="37">
        <f t="shared" si="10"/>
        <v>3.8200000000000002E-4</v>
      </c>
      <c r="G261" s="40">
        <f t="shared" si="11"/>
        <v>6.1800000000000006E-4</v>
      </c>
      <c r="H261" s="101">
        <v>1</v>
      </c>
      <c r="I261" s="101">
        <v>0.38200000000000001</v>
      </c>
    </row>
    <row r="262" spans="1:9" x14ac:dyDescent="0.25">
      <c r="A262" s="57" t="s">
        <v>102</v>
      </c>
      <c r="B262" s="61" t="s">
        <v>616</v>
      </c>
      <c r="C262" s="57" t="s">
        <v>458</v>
      </c>
      <c r="D262" s="59">
        <v>7</v>
      </c>
      <c r="E262" s="58">
        <f t="shared" si="9"/>
        <v>1E-3</v>
      </c>
      <c r="F262" s="37">
        <f t="shared" si="10"/>
        <v>1.2079999999999999E-3</v>
      </c>
      <c r="G262" s="40">
        <f t="shared" si="11"/>
        <v>-2.0799999999999985E-4</v>
      </c>
      <c r="H262" s="101">
        <v>1</v>
      </c>
      <c r="I262" s="101">
        <v>1.208</v>
      </c>
    </row>
    <row r="263" spans="1:9" ht="22.5" x14ac:dyDescent="0.25">
      <c r="A263" s="57" t="s">
        <v>276</v>
      </c>
      <c r="B263" s="61" t="s">
        <v>151</v>
      </c>
      <c r="C263" s="57" t="s">
        <v>86</v>
      </c>
      <c r="D263" s="59">
        <v>6</v>
      </c>
      <c r="E263" s="58">
        <f t="shared" si="9"/>
        <v>1.4E-3</v>
      </c>
      <c r="F263" s="37">
        <f t="shared" si="10"/>
        <v>1.467E-3</v>
      </c>
      <c r="G263" s="40">
        <f t="shared" si="11"/>
        <v>-6.7000000000000002E-5</v>
      </c>
      <c r="H263" s="101">
        <v>1.4</v>
      </c>
      <c r="I263" s="101">
        <v>1.4670000000000001</v>
      </c>
    </row>
    <row r="264" spans="1:9" x14ac:dyDescent="0.25">
      <c r="A264" s="57" t="s">
        <v>276</v>
      </c>
      <c r="B264" s="61" t="s">
        <v>791</v>
      </c>
      <c r="C264" s="57" t="s">
        <v>833</v>
      </c>
      <c r="D264" s="59">
        <v>7</v>
      </c>
      <c r="E264" s="58">
        <f t="shared" si="9"/>
        <v>8.0000000000000004E-4</v>
      </c>
      <c r="F264" s="37">
        <f t="shared" si="10"/>
        <v>2.0000000000000001E-4</v>
      </c>
      <c r="G264" s="40">
        <f t="shared" si="11"/>
        <v>6.0000000000000006E-4</v>
      </c>
      <c r="H264" s="101">
        <v>0.8</v>
      </c>
      <c r="I264" s="101">
        <v>0.2</v>
      </c>
    </row>
    <row r="265" spans="1:9" x14ac:dyDescent="0.25">
      <c r="A265" s="57" t="s">
        <v>276</v>
      </c>
      <c r="B265" s="61" t="s">
        <v>617</v>
      </c>
      <c r="C265" s="57" t="s">
        <v>459</v>
      </c>
      <c r="D265" s="59">
        <v>6</v>
      </c>
      <c r="E265" s="58">
        <f t="shared" si="9"/>
        <v>3.0000000000000001E-3</v>
      </c>
      <c r="F265" s="37">
        <f t="shared" si="10"/>
        <v>2.7109999999999999E-3</v>
      </c>
      <c r="G265" s="40">
        <f t="shared" si="11"/>
        <v>2.8900000000000019E-4</v>
      </c>
      <c r="H265" s="101">
        <v>3</v>
      </c>
      <c r="I265" s="101">
        <v>2.7109999999999999</v>
      </c>
    </row>
    <row r="266" spans="1:9" ht="22.5" x14ac:dyDescent="0.25">
      <c r="A266" s="57" t="s">
        <v>276</v>
      </c>
      <c r="B266" s="61" t="s">
        <v>166</v>
      </c>
      <c r="C266" s="57" t="s">
        <v>168</v>
      </c>
      <c r="D266" s="59">
        <v>7</v>
      </c>
      <c r="E266" s="58">
        <f t="shared" si="9"/>
        <v>1.4999999999999999E-4</v>
      </c>
      <c r="F266" s="37">
        <f t="shared" si="10"/>
        <v>5.5000000000000002E-5</v>
      </c>
      <c r="G266" s="40">
        <f t="shared" si="11"/>
        <v>9.4999999999999978E-5</v>
      </c>
      <c r="H266" s="101">
        <v>0.15</v>
      </c>
      <c r="I266" s="101">
        <v>5.5E-2</v>
      </c>
    </row>
    <row r="267" spans="1:9" ht="22.5" x14ac:dyDescent="0.25">
      <c r="A267" s="57" t="s">
        <v>276</v>
      </c>
      <c r="B267" s="61" t="s">
        <v>363</v>
      </c>
      <c r="C267" s="57" t="s">
        <v>380</v>
      </c>
      <c r="D267" s="59">
        <v>7</v>
      </c>
      <c r="E267" s="58">
        <f t="shared" si="9"/>
        <v>1E-3</v>
      </c>
      <c r="F267" s="37">
        <f t="shared" si="10"/>
        <v>9.1500000000000001E-4</v>
      </c>
      <c r="G267" s="40">
        <f t="shared" si="11"/>
        <v>8.5000000000000006E-5</v>
      </c>
      <c r="H267" s="101">
        <v>1</v>
      </c>
      <c r="I267" s="101">
        <v>0.91500000000000004</v>
      </c>
    </row>
    <row r="268" spans="1:9" x14ac:dyDescent="0.25">
      <c r="A268" s="57" t="s">
        <v>276</v>
      </c>
      <c r="B268" s="61" t="s">
        <v>792</v>
      </c>
      <c r="C268" s="57" t="s">
        <v>834</v>
      </c>
      <c r="D268" s="59">
        <v>7</v>
      </c>
      <c r="E268" s="58">
        <f t="shared" si="9"/>
        <v>1E-3</v>
      </c>
      <c r="F268" s="37">
        <f t="shared" si="10"/>
        <v>4.7299999999999995E-4</v>
      </c>
      <c r="G268" s="40">
        <f t="shared" si="11"/>
        <v>5.2700000000000012E-4</v>
      </c>
      <c r="H268" s="101">
        <v>1</v>
      </c>
      <c r="I268" s="101">
        <v>0.47299999999999998</v>
      </c>
    </row>
    <row r="269" spans="1:9" x14ac:dyDescent="0.25">
      <c r="A269" s="57" t="s">
        <v>276</v>
      </c>
      <c r="B269" s="61" t="s">
        <v>618</v>
      </c>
      <c r="C269" s="57" t="s">
        <v>460</v>
      </c>
      <c r="D269" s="59">
        <v>6</v>
      </c>
      <c r="E269" s="58">
        <f t="shared" ref="E269:E332" si="12">H269/1000</f>
        <v>1E-3</v>
      </c>
      <c r="F269" s="37">
        <f t="shared" ref="F269:F332" si="13">I269/1000</f>
        <v>1.699E-3</v>
      </c>
      <c r="G269" s="40">
        <f t="shared" ref="G269:G332" si="14">E269-F269</f>
        <v>-6.9899999999999997E-4</v>
      </c>
      <c r="H269" s="101">
        <v>1</v>
      </c>
      <c r="I269" s="101">
        <v>1.6990000000000001</v>
      </c>
    </row>
    <row r="270" spans="1:9" ht="22.5" x14ac:dyDescent="0.25">
      <c r="A270" s="57" t="s">
        <v>276</v>
      </c>
      <c r="B270" s="61" t="s">
        <v>793</v>
      </c>
      <c r="C270" s="57" t="s">
        <v>835</v>
      </c>
      <c r="D270" s="59">
        <v>7</v>
      </c>
      <c r="E270" s="58">
        <f t="shared" si="12"/>
        <v>1.6000000000000001E-3</v>
      </c>
      <c r="F270" s="37">
        <f t="shared" si="13"/>
        <v>1.3369999999999999E-3</v>
      </c>
      <c r="G270" s="40">
        <f t="shared" si="14"/>
        <v>2.6300000000000021E-4</v>
      </c>
      <c r="H270" s="101">
        <v>1.6</v>
      </c>
      <c r="I270" s="101">
        <v>1.337</v>
      </c>
    </row>
    <row r="271" spans="1:9" x14ac:dyDescent="0.25">
      <c r="A271" s="57" t="s">
        <v>276</v>
      </c>
      <c r="B271" s="61" t="s">
        <v>619</v>
      </c>
      <c r="C271" s="57" t="s">
        <v>461</v>
      </c>
      <c r="D271" s="59">
        <v>6</v>
      </c>
      <c r="E271" s="58">
        <f t="shared" si="12"/>
        <v>1.5E-3</v>
      </c>
      <c r="F271" s="37">
        <f t="shared" si="13"/>
        <v>1.0709999999999999E-3</v>
      </c>
      <c r="G271" s="40">
        <f t="shared" si="14"/>
        <v>4.2900000000000013E-4</v>
      </c>
      <c r="H271" s="101">
        <v>1.5</v>
      </c>
      <c r="I271" s="101">
        <v>1.071</v>
      </c>
    </row>
    <row r="272" spans="1:9" ht="22.5" x14ac:dyDescent="0.25">
      <c r="A272" s="57" t="s">
        <v>276</v>
      </c>
      <c r="B272" s="61" t="s">
        <v>620</v>
      </c>
      <c r="C272" s="57" t="s">
        <v>462</v>
      </c>
      <c r="D272" s="59">
        <v>6</v>
      </c>
      <c r="E272" s="58">
        <f t="shared" si="12"/>
        <v>2.8E-3</v>
      </c>
      <c r="F272" s="37">
        <f t="shared" si="13"/>
        <v>2.078E-3</v>
      </c>
      <c r="G272" s="40">
        <f t="shared" si="14"/>
        <v>7.2199999999999999E-4</v>
      </c>
      <c r="H272" s="101">
        <v>2.8</v>
      </c>
      <c r="I272" s="101">
        <v>2.0779999999999998</v>
      </c>
    </row>
    <row r="273" spans="1:9" ht="22.5" x14ac:dyDescent="0.25">
      <c r="A273" s="57" t="s">
        <v>276</v>
      </c>
      <c r="B273" s="61" t="s">
        <v>621</v>
      </c>
      <c r="C273" s="57" t="s">
        <v>463</v>
      </c>
      <c r="D273" s="59">
        <v>6</v>
      </c>
      <c r="E273" s="58">
        <f t="shared" si="12"/>
        <v>4.0000000000000001E-3</v>
      </c>
      <c r="F273" s="37">
        <f t="shared" si="13"/>
        <v>4.1089999999999998E-3</v>
      </c>
      <c r="G273" s="40">
        <f t="shared" si="14"/>
        <v>-1.0899999999999972E-4</v>
      </c>
      <c r="H273" s="101">
        <v>4</v>
      </c>
      <c r="I273" s="101">
        <v>4.109</v>
      </c>
    </row>
    <row r="274" spans="1:9" ht="22.5" x14ac:dyDescent="0.25">
      <c r="A274" s="57" t="s">
        <v>276</v>
      </c>
      <c r="B274" s="61" t="s">
        <v>622</v>
      </c>
      <c r="C274" s="57" t="s">
        <v>464</v>
      </c>
      <c r="D274" s="59">
        <v>6</v>
      </c>
      <c r="E274" s="58">
        <f t="shared" si="12"/>
        <v>7.0000000000000001E-3</v>
      </c>
      <c r="F274" s="37">
        <f t="shared" si="13"/>
        <v>7.2990000000000008E-3</v>
      </c>
      <c r="G274" s="40">
        <f t="shared" si="14"/>
        <v>-2.9900000000000065E-4</v>
      </c>
      <c r="H274" s="101">
        <v>7</v>
      </c>
      <c r="I274" s="101">
        <v>7.2990000000000004</v>
      </c>
    </row>
    <row r="275" spans="1:9" ht="22.5" x14ac:dyDescent="0.25">
      <c r="A275" s="57" t="s">
        <v>276</v>
      </c>
      <c r="B275" s="61" t="s">
        <v>623</v>
      </c>
      <c r="C275" s="57" t="s">
        <v>464</v>
      </c>
      <c r="D275" s="59">
        <v>6</v>
      </c>
      <c r="E275" s="58">
        <f t="shared" si="12"/>
        <v>3.5999999999999999E-3</v>
      </c>
      <c r="F275" s="37">
        <f t="shared" si="13"/>
        <v>3.2299999999999998E-3</v>
      </c>
      <c r="G275" s="40">
        <f t="shared" si="14"/>
        <v>3.700000000000001E-4</v>
      </c>
      <c r="H275" s="101">
        <v>3.6</v>
      </c>
      <c r="I275" s="101">
        <v>3.23</v>
      </c>
    </row>
    <row r="276" spans="1:9" ht="22.5" x14ac:dyDescent="0.25">
      <c r="A276" s="57" t="s">
        <v>95</v>
      </c>
      <c r="B276" s="61" t="s">
        <v>794</v>
      </c>
      <c r="C276" s="57" t="s">
        <v>464</v>
      </c>
      <c r="D276" s="59">
        <v>6</v>
      </c>
      <c r="E276" s="58">
        <f t="shared" si="12"/>
        <v>5.4999999999999997E-3</v>
      </c>
      <c r="F276" s="37">
        <f t="shared" si="13"/>
        <v>1.3729E-2</v>
      </c>
      <c r="G276" s="40">
        <f t="shared" si="14"/>
        <v>-8.2290000000000002E-3</v>
      </c>
      <c r="H276" s="101">
        <v>5.5</v>
      </c>
      <c r="I276" s="101">
        <v>13.728999999999999</v>
      </c>
    </row>
    <row r="277" spans="1:9" ht="22.5" x14ac:dyDescent="0.25">
      <c r="A277" s="57" t="s">
        <v>276</v>
      </c>
      <c r="B277" s="61" t="s">
        <v>624</v>
      </c>
      <c r="C277" s="57" t="s">
        <v>465</v>
      </c>
      <c r="D277" s="59">
        <v>7</v>
      </c>
      <c r="E277" s="58">
        <f t="shared" si="12"/>
        <v>1E-4</v>
      </c>
      <c r="F277" s="37">
        <f t="shared" si="13"/>
        <v>4.2200000000000001E-4</v>
      </c>
      <c r="G277" s="40">
        <f t="shared" si="14"/>
        <v>-3.2200000000000002E-4</v>
      </c>
      <c r="H277" s="101">
        <v>0.1</v>
      </c>
      <c r="I277" s="101">
        <v>0.42199999999999999</v>
      </c>
    </row>
    <row r="278" spans="1:9" x14ac:dyDescent="0.25">
      <c r="A278" s="57" t="s">
        <v>276</v>
      </c>
      <c r="B278" s="61" t="s">
        <v>625</v>
      </c>
      <c r="C278" s="57" t="s">
        <v>466</v>
      </c>
      <c r="D278" s="59">
        <v>8</v>
      </c>
      <c r="E278" s="58">
        <f t="shared" si="12"/>
        <v>2.4E-2</v>
      </c>
      <c r="F278" s="37">
        <f t="shared" si="13"/>
        <v>3.0976E-2</v>
      </c>
      <c r="G278" s="40">
        <f t="shared" si="14"/>
        <v>-6.9759999999999996E-3</v>
      </c>
      <c r="H278" s="101">
        <v>24</v>
      </c>
      <c r="I278" s="101">
        <v>30.975999999999999</v>
      </c>
    </row>
    <row r="279" spans="1:9" x14ac:dyDescent="0.25">
      <c r="A279" s="57" t="s">
        <v>276</v>
      </c>
      <c r="B279" s="61" t="s">
        <v>626</v>
      </c>
      <c r="C279" s="57" t="s">
        <v>467</v>
      </c>
      <c r="D279" s="59">
        <v>8</v>
      </c>
      <c r="E279" s="58">
        <f t="shared" si="12"/>
        <v>3.85E-2</v>
      </c>
      <c r="F279" s="37">
        <f t="shared" si="13"/>
        <v>3.993E-2</v>
      </c>
      <c r="G279" s="40">
        <f t="shared" si="14"/>
        <v>-1.4300000000000007E-3</v>
      </c>
      <c r="H279" s="101">
        <v>38.5</v>
      </c>
      <c r="I279" s="101">
        <v>39.93</v>
      </c>
    </row>
    <row r="280" spans="1:9" ht="22.5" x14ac:dyDescent="0.25">
      <c r="A280" s="57" t="s">
        <v>276</v>
      </c>
      <c r="B280" s="61" t="s">
        <v>795</v>
      </c>
      <c r="C280" s="57" t="s">
        <v>836</v>
      </c>
      <c r="D280" s="59">
        <v>8</v>
      </c>
      <c r="E280" s="58">
        <f t="shared" si="12"/>
        <v>2.0000000000000001E-4</v>
      </c>
      <c r="F280" s="37">
        <f t="shared" si="13"/>
        <v>2.8199999999999997E-4</v>
      </c>
      <c r="G280" s="40">
        <f t="shared" si="14"/>
        <v>-8.199999999999996E-5</v>
      </c>
      <c r="H280" s="101">
        <v>0.2</v>
      </c>
      <c r="I280" s="101">
        <v>0.28199999999999997</v>
      </c>
    </row>
    <row r="281" spans="1:9" ht="22.5" x14ac:dyDescent="0.25">
      <c r="A281" s="57" t="s">
        <v>276</v>
      </c>
      <c r="B281" s="61" t="s">
        <v>796</v>
      </c>
      <c r="C281" s="57" t="s">
        <v>837</v>
      </c>
      <c r="D281" s="59">
        <v>8</v>
      </c>
      <c r="E281" s="58">
        <f t="shared" si="12"/>
        <v>7.6E-3</v>
      </c>
      <c r="F281" s="37">
        <f t="shared" si="13"/>
        <v>1.1053E-2</v>
      </c>
      <c r="G281" s="40">
        <f t="shared" si="14"/>
        <v>-3.4530000000000003E-3</v>
      </c>
      <c r="H281" s="101">
        <v>7.6</v>
      </c>
      <c r="I281" s="101">
        <v>11.053000000000001</v>
      </c>
    </row>
    <row r="282" spans="1:9" ht="33.75" x14ac:dyDescent="0.25">
      <c r="A282" s="57" t="s">
        <v>276</v>
      </c>
      <c r="B282" s="61" t="s">
        <v>268</v>
      </c>
      <c r="C282" s="57" t="s">
        <v>272</v>
      </c>
      <c r="D282" s="59">
        <v>0</v>
      </c>
      <c r="E282" s="58">
        <f t="shared" si="12"/>
        <v>3.3E-3</v>
      </c>
      <c r="F282" s="37">
        <f t="shared" si="13"/>
        <v>2.885E-3</v>
      </c>
      <c r="G282" s="40">
        <f t="shared" si="14"/>
        <v>4.15E-4</v>
      </c>
      <c r="H282" s="101">
        <v>3.3</v>
      </c>
      <c r="I282" s="101">
        <v>2.8849999999999998</v>
      </c>
    </row>
    <row r="283" spans="1:9" ht="22.5" x14ac:dyDescent="0.25">
      <c r="A283" s="57" t="s">
        <v>276</v>
      </c>
      <c r="B283" s="61" t="s">
        <v>627</v>
      </c>
      <c r="C283" s="57" t="s">
        <v>468</v>
      </c>
      <c r="D283" s="59">
        <v>6</v>
      </c>
      <c r="E283" s="58">
        <f t="shared" si="12"/>
        <v>1.1999999999999999E-3</v>
      </c>
      <c r="F283" s="37">
        <f t="shared" si="13"/>
        <v>1.039E-3</v>
      </c>
      <c r="G283" s="40">
        <f t="shared" si="14"/>
        <v>1.609999999999999E-4</v>
      </c>
      <c r="H283" s="101">
        <v>1.2</v>
      </c>
      <c r="I283" s="101">
        <v>1.0389999999999999</v>
      </c>
    </row>
    <row r="284" spans="1:9" ht="22.5" x14ac:dyDescent="0.25">
      <c r="A284" s="57" t="s">
        <v>276</v>
      </c>
      <c r="B284" s="61" t="s">
        <v>628</v>
      </c>
      <c r="C284" s="57" t="s">
        <v>469</v>
      </c>
      <c r="D284" s="59">
        <v>7</v>
      </c>
      <c r="E284" s="58">
        <f t="shared" si="12"/>
        <v>5.9999999999999995E-4</v>
      </c>
      <c r="F284" s="37">
        <f t="shared" si="13"/>
        <v>5.8799999999999998E-4</v>
      </c>
      <c r="G284" s="40">
        <f t="shared" si="14"/>
        <v>1.1999999999999966E-5</v>
      </c>
      <c r="H284" s="101">
        <v>0.6</v>
      </c>
      <c r="I284" s="101">
        <v>0.58799999999999997</v>
      </c>
    </row>
    <row r="285" spans="1:9" x14ac:dyDescent="0.25">
      <c r="A285" s="57" t="s">
        <v>276</v>
      </c>
      <c r="B285" s="61" t="s">
        <v>643</v>
      </c>
      <c r="C285" s="57" t="s">
        <v>484</v>
      </c>
      <c r="D285" s="59">
        <v>7</v>
      </c>
      <c r="E285" s="58">
        <f t="shared" si="12"/>
        <v>1.5E-3</v>
      </c>
      <c r="F285" s="37">
        <f t="shared" si="13"/>
        <v>1.016E-3</v>
      </c>
      <c r="G285" s="40">
        <f t="shared" si="14"/>
        <v>4.8400000000000006E-4</v>
      </c>
      <c r="H285" s="101">
        <v>1.5</v>
      </c>
      <c r="I285" s="101">
        <v>1.016</v>
      </c>
    </row>
    <row r="286" spans="1:9" x14ac:dyDescent="0.25">
      <c r="A286" s="57" t="s">
        <v>276</v>
      </c>
      <c r="B286" s="61" t="s">
        <v>797</v>
      </c>
      <c r="C286" s="57" t="s">
        <v>838</v>
      </c>
      <c r="D286" s="59">
        <v>7</v>
      </c>
      <c r="E286" s="58">
        <f t="shared" si="12"/>
        <v>2.0000000000000001E-4</v>
      </c>
      <c r="F286" s="37">
        <f t="shared" si="13"/>
        <v>2.6400000000000002E-4</v>
      </c>
      <c r="G286" s="40">
        <f t="shared" si="14"/>
        <v>-6.4000000000000011E-5</v>
      </c>
      <c r="H286" s="101">
        <v>0.2</v>
      </c>
      <c r="I286" s="101">
        <v>0.26400000000000001</v>
      </c>
    </row>
    <row r="287" spans="1:9" ht="22.5" x14ac:dyDescent="0.25">
      <c r="A287" s="57" t="s">
        <v>276</v>
      </c>
      <c r="B287" s="61" t="s">
        <v>629</v>
      </c>
      <c r="C287" s="57" t="s">
        <v>470</v>
      </c>
      <c r="D287" s="59">
        <v>7</v>
      </c>
      <c r="E287" s="58">
        <f t="shared" si="12"/>
        <v>5.9999999999999995E-4</v>
      </c>
      <c r="F287" s="37">
        <f t="shared" si="13"/>
        <v>5.5200000000000008E-4</v>
      </c>
      <c r="G287" s="40">
        <f t="shared" si="14"/>
        <v>4.7999999999999866E-5</v>
      </c>
      <c r="H287" s="101">
        <v>0.6</v>
      </c>
      <c r="I287" s="101">
        <v>0.55200000000000005</v>
      </c>
    </row>
    <row r="288" spans="1:9" ht="22.5" x14ac:dyDescent="0.25">
      <c r="A288" s="57" t="s">
        <v>276</v>
      </c>
      <c r="B288" s="61" t="s">
        <v>630</v>
      </c>
      <c r="C288" s="57" t="s">
        <v>471</v>
      </c>
      <c r="D288" s="59">
        <v>7</v>
      </c>
      <c r="E288" s="58">
        <f t="shared" si="12"/>
        <v>5.9999999999999995E-4</v>
      </c>
      <c r="F288" s="37">
        <f t="shared" si="13"/>
        <v>2.3999999999999998E-4</v>
      </c>
      <c r="G288" s="40">
        <f t="shared" si="14"/>
        <v>3.5999999999999997E-4</v>
      </c>
      <c r="H288" s="101">
        <v>0.6</v>
      </c>
      <c r="I288" s="101">
        <v>0.24</v>
      </c>
    </row>
    <row r="289" spans="1:9" ht="22.5" x14ac:dyDescent="0.25">
      <c r="A289" s="57" t="s">
        <v>276</v>
      </c>
      <c r="B289" s="61" t="s">
        <v>631</v>
      </c>
      <c r="C289" s="57" t="s">
        <v>472</v>
      </c>
      <c r="D289" s="59">
        <v>6</v>
      </c>
      <c r="E289" s="58">
        <f t="shared" si="12"/>
        <v>2.2000000000000001E-3</v>
      </c>
      <c r="F289" s="37">
        <f t="shared" si="13"/>
        <v>3.29E-3</v>
      </c>
      <c r="G289" s="40">
        <f t="shared" si="14"/>
        <v>-1.0899999999999998E-3</v>
      </c>
      <c r="H289" s="101">
        <v>2.2000000000000002</v>
      </c>
      <c r="I289" s="101">
        <v>3.29</v>
      </c>
    </row>
    <row r="290" spans="1:9" x14ac:dyDescent="0.25">
      <c r="A290" s="57" t="s">
        <v>276</v>
      </c>
      <c r="B290" s="61" t="s">
        <v>632</v>
      </c>
      <c r="C290" s="57" t="s">
        <v>473</v>
      </c>
      <c r="D290" s="59">
        <v>7</v>
      </c>
      <c r="E290" s="58">
        <f t="shared" si="12"/>
        <v>1.4E-3</v>
      </c>
      <c r="F290" s="37">
        <f t="shared" si="13"/>
        <v>1.3630000000000001E-3</v>
      </c>
      <c r="G290" s="40">
        <f t="shared" si="14"/>
        <v>3.6999999999999924E-5</v>
      </c>
      <c r="H290" s="101">
        <v>1.4</v>
      </c>
      <c r="I290" s="101">
        <v>1.363</v>
      </c>
    </row>
    <row r="291" spans="1:9" ht="22.5" x14ac:dyDescent="0.25">
      <c r="A291" s="57" t="s">
        <v>276</v>
      </c>
      <c r="B291" s="61" t="s">
        <v>177</v>
      </c>
      <c r="C291" s="57" t="s">
        <v>175</v>
      </c>
      <c r="D291" s="59">
        <v>8</v>
      </c>
      <c r="E291" s="58">
        <f t="shared" si="12"/>
        <v>1.9E-2</v>
      </c>
      <c r="F291" s="37">
        <f t="shared" si="13"/>
        <v>2.1070000000000002E-2</v>
      </c>
      <c r="G291" s="40">
        <f t="shared" si="14"/>
        <v>-2.0700000000000024E-3</v>
      </c>
      <c r="H291" s="101">
        <v>19</v>
      </c>
      <c r="I291" s="101">
        <v>21.07</v>
      </c>
    </row>
    <row r="292" spans="1:9" x14ac:dyDescent="0.25">
      <c r="A292" s="57" t="s">
        <v>276</v>
      </c>
      <c r="B292" s="61" t="s">
        <v>157</v>
      </c>
      <c r="C292" s="57" t="s">
        <v>87</v>
      </c>
      <c r="D292" s="59">
        <v>6</v>
      </c>
      <c r="E292" s="58">
        <f t="shared" si="12"/>
        <v>1.1000000000000001E-3</v>
      </c>
      <c r="F292" s="37">
        <f t="shared" si="13"/>
        <v>3.3500000000000001E-4</v>
      </c>
      <c r="G292" s="40">
        <f t="shared" si="14"/>
        <v>7.6500000000000005E-4</v>
      </c>
      <c r="H292" s="101">
        <v>1.1000000000000001</v>
      </c>
      <c r="I292" s="101">
        <v>0.33500000000000002</v>
      </c>
    </row>
    <row r="293" spans="1:9" x14ac:dyDescent="0.25">
      <c r="A293" s="57" t="s">
        <v>276</v>
      </c>
      <c r="B293" s="61" t="s">
        <v>190</v>
      </c>
      <c r="C293" s="57" t="s">
        <v>193</v>
      </c>
      <c r="D293" s="59">
        <v>7</v>
      </c>
      <c r="E293" s="58">
        <f t="shared" si="12"/>
        <v>5.0000000000000002E-5</v>
      </c>
      <c r="F293" s="37">
        <f t="shared" si="13"/>
        <v>2.1100000000000001E-4</v>
      </c>
      <c r="G293" s="40">
        <f t="shared" si="14"/>
        <v>-1.6100000000000001E-4</v>
      </c>
      <c r="H293" s="101">
        <v>0.05</v>
      </c>
      <c r="I293" s="101">
        <v>0.21099999999999999</v>
      </c>
    </row>
    <row r="294" spans="1:9" x14ac:dyDescent="0.25">
      <c r="A294" s="57" t="s">
        <v>276</v>
      </c>
      <c r="B294" s="61" t="s">
        <v>633</v>
      </c>
      <c r="C294" s="57" t="s">
        <v>474</v>
      </c>
      <c r="D294" s="59">
        <v>6</v>
      </c>
      <c r="E294" s="58">
        <f t="shared" si="12"/>
        <v>2E-3</v>
      </c>
      <c r="F294" s="37">
        <f t="shared" si="13"/>
        <v>2.1000000000000003E-3</v>
      </c>
      <c r="G294" s="40">
        <f t="shared" si="14"/>
        <v>-1.0000000000000026E-4</v>
      </c>
      <c r="H294" s="101">
        <v>2</v>
      </c>
      <c r="I294" s="101">
        <v>2.1</v>
      </c>
    </row>
    <row r="295" spans="1:9" ht="56.25" x14ac:dyDescent="0.25">
      <c r="A295" s="57" t="s">
        <v>276</v>
      </c>
      <c r="B295" s="61" t="s">
        <v>798</v>
      </c>
      <c r="C295" s="57" t="s">
        <v>839</v>
      </c>
      <c r="D295" s="59">
        <v>6</v>
      </c>
      <c r="E295" s="58">
        <f t="shared" si="12"/>
        <v>5.4999999999999997E-3</v>
      </c>
      <c r="F295" s="37">
        <f t="shared" si="13"/>
        <v>1.181E-3</v>
      </c>
      <c r="G295" s="40">
        <f t="shared" si="14"/>
        <v>4.3189999999999999E-3</v>
      </c>
      <c r="H295" s="101">
        <v>5.5</v>
      </c>
      <c r="I295" s="101">
        <v>1.181</v>
      </c>
    </row>
    <row r="296" spans="1:9" x14ac:dyDescent="0.25">
      <c r="A296" s="57" t="s">
        <v>276</v>
      </c>
      <c r="B296" s="61" t="s">
        <v>167</v>
      </c>
      <c r="C296" s="57" t="s">
        <v>169</v>
      </c>
      <c r="D296" s="59">
        <v>6</v>
      </c>
      <c r="E296" s="58">
        <f t="shared" si="12"/>
        <v>4.4000000000000003E-3</v>
      </c>
      <c r="F296" s="37">
        <f t="shared" si="13"/>
        <v>4.7109999999999999E-3</v>
      </c>
      <c r="G296" s="40">
        <f t="shared" si="14"/>
        <v>-3.1099999999999964E-4</v>
      </c>
      <c r="H296" s="101">
        <v>4.4000000000000004</v>
      </c>
      <c r="I296" s="101">
        <v>4.7110000000000003</v>
      </c>
    </row>
    <row r="297" spans="1:9" ht="22.5" x14ac:dyDescent="0.25">
      <c r="A297" s="57" t="s">
        <v>99</v>
      </c>
      <c r="B297" s="61" t="s">
        <v>634</v>
      </c>
      <c r="C297" s="57" t="s">
        <v>475</v>
      </c>
      <c r="D297" s="59">
        <v>7</v>
      </c>
      <c r="E297" s="58">
        <f t="shared" si="12"/>
        <v>6.9999999999999999E-4</v>
      </c>
      <c r="F297" s="37">
        <f t="shared" si="13"/>
        <v>2.9999999999999997E-4</v>
      </c>
      <c r="G297" s="40">
        <f t="shared" si="14"/>
        <v>4.0000000000000002E-4</v>
      </c>
      <c r="H297" s="101">
        <v>0.7</v>
      </c>
      <c r="I297" s="101">
        <v>0.3</v>
      </c>
    </row>
    <row r="298" spans="1:9" ht="22.5" x14ac:dyDescent="0.25">
      <c r="A298" s="57" t="s">
        <v>99</v>
      </c>
      <c r="B298" s="61" t="s">
        <v>129</v>
      </c>
      <c r="C298" s="57" t="s">
        <v>88</v>
      </c>
      <c r="D298" s="59">
        <v>6</v>
      </c>
      <c r="E298" s="58">
        <f t="shared" si="12"/>
        <v>5.0000000000000001E-3</v>
      </c>
      <c r="F298" s="37">
        <f t="shared" si="13"/>
        <v>5.2939999999999992E-3</v>
      </c>
      <c r="G298" s="40">
        <f t="shared" si="14"/>
        <v>-2.9399999999999912E-4</v>
      </c>
      <c r="H298" s="101">
        <v>5</v>
      </c>
      <c r="I298" s="101">
        <v>5.2939999999999996</v>
      </c>
    </row>
    <row r="299" spans="1:9" ht="22.5" x14ac:dyDescent="0.25">
      <c r="A299" s="57" t="s">
        <v>276</v>
      </c>
      <c r="B299" s="61" t="s">
        <v>635</v>
      </c>
      <c r="C299" s="57" t="s">
        <v>476</v>
      </c>
      <c r="D299" s="59">
        <v>7</v>
      </c>
      <c r="E299" s="58">
        <f t="shared" si="12"/>
        <v>1E-3</v>
      </c>
      <c r="F299" s="37">
        <f t="shared" si="13"/>
        <v>2.996E-3</v>
      </c>
      <c r="G299" s="40">
        <f t="shared" si="14"/>
        <v>-1.9959999999999999E-3</v>
      </c>
      <c r="H299" s="101">
        <v>1</v>
      </c>
      <c r="I299" s="101">
        <v>2.996</v>
      </c>
    </row>
    <row r="300" spans="1:9" ht="33.75" x14ac:dyDescent="0.25">
      <c r="A300" s="57" t="s">
        <v>276</v>
      </c>
      <c r="B300" s="61" t="s">
        <v>636</v>
      </c>
      <c r="C300" s="57" t="s">
        <v>477</v>
      </c>
      <c r="D300" s="59">
        <v>7</v>
      </c>
      <c r="E300" s="58">
        <f t="shared" si="12"/>
        <v>1.5E-3</v>
      </c>
      <c r="F300" s="37">
        <f t="shared" si="13"/>
        <v>9.1200000000000005E-4</v>
      </c>
      <c r="G300" s="40">
        <f t="shared" si="14"/>
        <v>5.8799999999999998E-4</v>
      </c>
      <c r="H300" s="101">
        <v>1.5</v>
      </c>
      <c r="I300" s="101">
        <v>0.91200000000000003</v>
      </c>
    </row>
    <row r="301" spans="1:9" ht="22.5" x14ac:dyDescent="0.25">
      <c r="A301" s="57" t="s">
        <v>276</v>
      </c>
      <c r="B301" s="61" t="s">
        <v>637</v>
      </c>
      <c r="C301" s="57" t="s">
        <v>478</v>
      </c>
      <c r="D301" s="59">
        <v>6</v>
      </c>
      <c r="E301" s="58">
        <f t="shared" si="12"/>
        <v>5.7999999999999996E-3</v>
      </c>
      <c r="F301" s="37">
        <f t="shared" si="13"/>
        <v>4.2900000000000004E-3</v>
      </c>
      <c r="G301" s="40">
        <f t="shared" si="14"/>
        <v>1.5099999999999992E-3</v>
      </c>
      <c r="H301" s="101">
        <v>5.8</v>
      </c>
      <c r="I301" s="101">
        <v>4.29</v>
      </c>
    </row>
    <row r="302" spans="1:9" ht="22.5" x14ac:dyDescent="0.25">
      <c r="A302" s="57" t="s">
        <v>276</v>
      </c>
      <c r="B302" s="61" t="s">
        <v>638</v>
      </c>
      <c r="C302" s="57" t="s">
        <v>479</v>
      </c>
      <c r="D302" s="59">
        <v>6</v>
      </c>
      <c r="E302" s="58">
        <f t="shared" si="12"/>
        <v>2.5000000000000001E-3</v>
      </c>
      <c r="F302" s="37">
        <f t="shared" si="13"/>
        <v>3.1880000000000003E-3</v>
      </c>
      <c r="G302" s="40">
        <f t="shared" si="14"/>
        <v>-6.8800000000000024E-4</v>
      </c>
      <c r="H302" s="101">
        <v>2.5</v>
      </c>
      <c r="I302" s="101">
        <v>3.1880000000000002</v>
      </c>
    </row>
    <row r="303" spans="1:9" ht="33.75" x14ac:dyDescent="0.25">
      <c r="A303" s="57" t="s">
        <v>276</v>
      </c>
      <c r="B303" s="61" t="s">
        <v>799</v>
      </c>
      <c r="C303" s="57" t="s">
        <v>821</v>
      </c>
      <c r="D303" s="59">
        <v>7</v>
      </c>
      <c r="E303" s="58">
        <f t="shared" si="12"/>
        <v>8.0000000000000004E-4</v>
      </c>
      <c r="F303" s="37">
        <f t="shared" si="13"/>
        <v>1.408E-3</v>
      </c>
      <c r="G303" s="40">
        <f t="shared" si="14"/>
        <v>-6.0799999999999993E-4</v>
      </c>
      <c r="H303" s="101">
        <v>0.8</v>
      </c>
      <c r="I303" s="101">
        <v>1.4079999999999999</v>
      </c>
    </row>
    <row r="304" spans="1:9" ht="22.5" x14ac:dyDescent="0.25">
      <c r="A304" s="57" t="s">
        <v>276</v>
      </c>
      <c r="B304" s="61" t="s">
        <v>639</v>
      </c>
      <c r="C304" s="57" t="s">
        <v>480</v>
      </c>
      <c r="D304" s="59">
        <v>7</v>
      </c>
      <c r="E304" s="58">
        <f t="shared" si="12"/>
        <v>8.0000000000000004E-4</v>
      </c>
      <c r="F304" s="37">
        <f t="shared" si="13"/>
        <v>7.2399999999999993E-4</v>
      </c>
      <c r="G304" s="40">
        <f t="shared" si="14"/>
        <v>7.6000000000000113E-5</v>
      </c>
      <c r="H304" s="101">
        <v>0.8</v>
      </c>
      <c r="I304" s="101">
        <v>0.72399999999999998</v>
      </c>
    </row>
    <row r="305" spans="1:9" x14ac:dyDescent="0.25">
      <c r="A305" s="57" t="s">
        <v>98</v>
      </c>
      <c r="B305" s="61" t="s">
        <v>158</v>
      </c>
      <c r="C305" s="57" t="s">
        <v>89</v>
      </c>
      <c r="D305" s="59">
        <v>6</v>
      </c>
      <c r="E305" s="58">
        <f t="shared" si="12"/>
        <v>3.5000000000000001E-3</v>
      </c>
      <c r="F305" s="37">
        <f t="shared" si="13"/>
        <v>4.0419999999999996E-3</v>
      </c>
      <c r="G305" s="40">
        <f t="shared" si="14"/>
        <v>-5.4199999999999951E-4</v>
      </c>
      <c r="H305" s="101">
        <v>3.5</v>
      </c>
      <c r="I305" s="101">
        <v>4.0419999999999998</v>
      </c>
    </row>
    <row r="306" spans="1:9" ht="22.5" x14ac:dyDescent="0.25">
      <c r="A306" s="57" t="s">
        <v>276</v>
      </c>
      <c r="B306" s="61" t="s">
        <v>640</v>
      </c>
      <c r="C306" s="57" t="s">
        <v>481</v>
      </c>
      <c r="D306" s="59">
        <v>7</v>
      </c>
      <c r="E306" s="58">
        <f t="shared" si="12"/>
        <v>4.0000000000000002E-4</v>
      </c>
      <c r="F306" s="37">
        <f t="shared" si="13"/>
        <v>3.7199999999999999E-4</v>
      </c>
      <c r="G306" s="40">
        <f t="shared" si="14"/>
        <v>2.800000000000003E-5</v>
      </c>
      <c r="H306" s="101">
        <v>0.4</v>
      </c>
      <c r="I306" s="101">
        <v>0.372</v>
      </c>
    </row>
    <row r="307" spans="1:9" ht="22.5" x14ac:dyDescent="0.25">
      <c r="A307" s="57" t="s">
        <v>276</v>
      </c>
      <c r="B307" s="61" t="s">
        <v>641</v>
      </c>
      <c r="C307" s="57" t="s">
        <v>482</v>
      </c>
      <c r="D307" s="59">
        <v>7</v>
      </c>
      <c r="E307" s="58">
        <f t="shared" si="12"/>
        <v>1.1000000000000001E-3</v>
      </c>
      <c r="F307" s="37">
        <f t="shared" si="13"/>
        <v>9.2200000000000008E-4</v>
      </c>
      <c r="G307" s="40">
        <f t="shared" si="14"/>
        <v>1.7799999999999999E-4</v>
      </c>
      <c r="H307" s="101">
        <v>1.1000000000000001</v>
      </c>
      <c r="I307" s="101">
        <v>0.92200000000000004</v>
      </c>
    </row>
    <row r="308" spans="1:9" x14ac:dyDescent="0.25">
      <c r="A308" s="57" t="s">
        <v>276</v>
      </c>
      <c r="B308" s="61" t="s">
        <v>191</v>
      </c>
      <c r="C308" s="57" t="s">
        <v>193</v>
      </c>
      <c r="D308" s="59">
        <v>7</v>
      </c>
      <c r="E308" s="58">
        <f t="shared" si="12"/>
        <v>1E-4</v>
      </c>
      <c r="F308" s="37">
        <f t="shared" si="13"/>
        <v>1.4199999999999998E-4</v>
      </c>
      <c r="G308" s="40">
        <f t="shared" si="14"/>
        <v>-4.1999999999999977E-5</v>
      </c>
      <c r="H308" s="101">
        <v>0.1</v>
      </c>
      <c r="I308" s="101">
        <v>0.14199999999999999</v>
      </c>
    </row>
    <row r="309" spans="1:9" ht="22.5" x14ac:dyDescent="0.25">
      <c r="A309" s="57" t="s">
        <v>276</v>
      </c>
      <c r="B309" s="61" t="s">
        <v>800</v>
      </c>
      <c r="C309" s="57" t="s">
        <v>840</v>
      </c>
      <c r="D309" s="59">
        <v>7</v>
      </c>
      <c r="E309" s="58">
        <f t="shared" si="12"/>
        <v>8.0000000000000004E-4</v>
      </c>
      <c r="F309" s="37">
        <f t="shared" si="13"/>
        <v>1.964E-3</v>
      </c>
      <c r="G309" s="40">
        <f t="shared" si="14"/>
        <v>-1.1640000000000001E-3</v>
      </c>
      <c r="H309" s="101">
        <v>0.8</v>
      </c>
      <c r="I309" s="101">
        <v>1.964</v>
      </c>
    </row>
    <row r="310" spans="1:9" ht="22.5" x14ac:dyDescent="0.25">
      <c r="A310" s="57" t="s">
        <v>276</v>
      </c>
      <c r="B310" s="61" t="s">
        <v>801</v>
      </c>
      <c r="C310" s="57" t="s">
        <v>841</v>
      </c>
      <c r="D310" s="59">
        <v>7</v>
      </c>
      <c r="E310" s="58">
        <f t="shared" si="12"/>
        <v>1E-4</v>
      </c>
      <c r="F310" s="37">
        <f t="shared" si="13"/>
        <v>1.7699999999999999E-4</v>
      </c>
      <c r="G310" s="40">
        <f t="shared" si="14"/>
        <v>-7.6999999999999988E-5</v>
      </c>
      <c r="H310" s="101">
        <v>0.1</v>
      </c>
      <c r="I310" s="101">
        <v>0.17699999999999999</v>
      </c>
    </row>
    <row r="311" spans="1:9" x14ac:dyDescent="0.25">
      <c r="A311" s="57" t="s">
        <v>276</v>
      </c>
      <c r="B311" s="61" t="s">
        <v>642</v>
      </c>
      <c r="C311" s="57" t="s">
        <v>483</v>
      </c>
      <c r="D311" s="59">
        <v>7</v>
      </c>
      <c r="E311" s="58">
        <f t="shared" si="12"/>
        <v>4.0000000000000002E-4</v>
      </c>
      <c r="F311" s="37">
        <f t="shared" si="13"/>
        <v>2.5000000000000001E-3</v>
      </c>
      <c r="G311" s="40">
        <f t="shared" si="14"/>
        <v>-2.0999999999999999E-3</v>
      </c>
      <c r="H311" s="101">
        <v>0.4</v>
      </c>
      <c r="I311" s="101">
        <v>2.5</v>
      </c>
    </row>
    <row r="312" spans="1:9" ht="22.5" x14ac:dyDescent="0.25">
      <c r="A312" s="57" t="s">
        <v>276</v>
      </c>
      <c r="B312" s="61" t="s">
        <v>644</v>
      </c>
      <c r="C312" s="57" t="s">
        <v>437</v>
      </c>
      <c r="D312" s="59">
        <v>7</v>
      </c>
      <c r="E312" s="58">
        <f t="shared" si="12"/>
        <v>2.9999999999999997E-4</v>
      </c>
      <c r="F312" s="37">
        <f t="shared" si="13"/>
        <v>1.09E-3</v>
      </c>
      <c r="G312" s="40">
        <f t="shared" si="14"/>
        <v>-7.9000000000000012E-4</v>
      </c>
      <c r="H312" s="101">
        <v>0.3</v>
      </c>
      <c r="I312" s="101">
        <v>1.0900000000000001</v>
      </c>
    </row>
    <row r="313" spans="1:9" ht="22.5" x14ac:dyDescent="0.25">
      <c r="A313" s="57" t="s">
        <v>276</v>
      </c>
      <c r="B313" s="61" t="s">
        <v>645</v>
      </c>
      <c r="C313" s="57" t="s">
        <v>485</v>
      </c>
      <c r="D313" s="59">
        <v>6</v>
      </c>
      <c r="E313" s="58">
        <f t="shared" si="12"/>
        <v>1.9E-3</v>
      </c>
      <c r="F313" s="37">
        <f t="shared" si="13"/>
        <v>1.5660000000000001E-3</v>
      </c>
      <c r="G313" s="40">
        <f t="shared" si="14"/>
        <v>3.3399999999999988E-4</v>
      </c>
      <c r="H313" s="101">
        <v>1.9</v>
      </c>
      <c r="I313" s="101">
        <v>1.5660000000000001</v>
      </c>
    </row>
    <row r="314" spans="1:9" ht="22.5" x14ac:dyDescent="0.25">
      <c r="A314" s="57" t="s">
        <v>276</v>
      </c>
      <c r="B314" s="61" t="s">
        <v>364</v>
      </c>
      <c r="C314" s="57" t="s">
        <v>381</v>
      </c>
      <c r="D314" s="59">
        <v>7</v>
      </c>
      <c r="E314" s="58">
        <f t="shared" si="12"/>
        <v>4.0000000000000003E-5</v>
      </c>
      <c r="F314" s="37">
        <f t="shared" si="13"/>
        <v>3.5000000000000004E-5</v>
      </c>
      <c r="G314" s="40">
        <f t="shared" si="14"/>
        <v>4.9999999999999996E-6</v>
      </c>
      <c r="H314" s="101">
        <v>0.04</v>
      </c>
      <c r="I314" s="101">
        <v>3.5000000000000003E-2</v>
      </c>
    </row>
    <row r="315" spans="1:9" ht="22.5" x14ac:dyDescent="0.25">
      <c r="A315" s="57" t="s">
        <v>276</v>
      </c>
      <c r="B315" s="61" t="s">
        <v>646</v>
      </c>
      <c r="C315" s="57" t="s">
        <v>486</v>
      </c>
      <c r="D315" s="59">
        <v>7</v>
      </c>
      <c r="E315" s="58">
        <f t="shared" si="12"/>
        <v>1.5E-3</v>
      </c>
      <c r="F315" s="37">
        <f t="shared" si="13"/>
        <v>4.3999999999999999E-5</v>
      </c>
      <c r="G315" s="40">
        <f t="shared" si="14"/>
        <v>1.456E-3</v>
      </c>
      <c r="H315" s="101">
        <v>1.5</v>
      </c>
      <c r="I315" s="101">
        <v>4.3999999999999997E-2</v>
      </c>
    </row>
    <row r="316" spans="1:9" ht="22.5" x14ac:dyDescent="0.25">
      <c r="A316" s="57" t="s">
        <v>96</v>
      </c>
      <c r="B316" s="61" t="s">
        <v>647</v>
      </c>
      <c r="C316" s="57" t="s">
        <v>487</v>
      </c>
      <c r="D316" s="59">
        <v>7</v>
      </c>
      <c r="E316" s="58">
        <f t="shared" si="12"/>
        <v>1E-3</v>
      </c>
      <c r="F316" s="37">
        <f t="shared" si="13"/>
        <v>1.859E-3</v>
      </c>
      <c r="G316" s="40">
        <f t="shared" si="14"/>
        <v>-8.5899999999999995E-4</v>
      </c>
      <c r="H316" s="101">
        <v>1</v>
      </c>
      <c r="I316" s="101">
        <v>1.859</v>
      </c>
    </row>
    <row r="317" spans="1:9" ht="22.5" x14ac:dyDescent="0.25">
      <c r="A317" s="57" t="s">
        <v>276</v>
      </c>
      <c r="B317" s="61" t="s">
        <v>648</v>
      </c>
      <c r="C317" s="57" t="s">
        <v>423</v>
      </c>
      <c r="D317" s="59">
        <v>7</v>
      </c>
      <c r="E317" s="58">
        <f t="shared" si="12"/>
        <v>5.9999999999999995E-4</v>
      </c>
      <c r="F317" s="37">
        <f t="shared" si="13"/>
        <v>1.21E-4</v>
      </c>
      <c r="G317" s="40">
        <f t="shared" si="14"/>
        <v>4.7899999999999993E-4</v>
      </c>
      <c r="H317" s="101">
        <v>0.6</v>
      </c>
      <c r="I317" s="101">
        <v>0.121</v>
      </c>
    </row>
    <row r="318" spans="1:9" x14ac:dyDescent="0.25">
      <c r="A318" s="57" t="s">
        <v>276</v>
      </c>
      <c r="B318" s="61" t="s">
        <v>802</v>
      </c>
      <c r="C318" s="57" t="s">
        <v>842</v>
      </c>
      <c r="D318" s="59">
        <v>7</v>
      </c>
      <c r="E318" s="58">
        <f t="shared" si="12"/>
        <v>1.6999999999999999E-3</v>
      </c>
      <c r="F318" s="37">
        <f t="shared" si="13"/>
        <v>1.405E-3</v>
      </c>
      <c r="G318" s="40">
        <f t="shared" si="14"/>
        <v>2.9499999999999991E-4</v>
      </c>
      <c r="H318" s="101">
        <v>1.7</v>
      </c>
      <c r="I318" s="101">
        <v>1.405</v>
      </c>
    </row>
    <row r="319" spans="1:9" x14ac:dyDescent="0.25">
      <c r="A319" s="57" t="s">
        <v>98</v>
      </c>
      <c r="B319" s="61" t="s">
        <v>649</v>
      </c>
      <c r="C319" s="57" t="s">
        <v>488</v>
      </c>
      <c r="D319" s="59">
        <v>6</v>
      </c>
      <c r="E319" s="58">
        <f t="shared" si="12"/>
        <v>0.02</v>
      </c>
      <c r="F319" s="37">
        <f t="shared" si="13"/>
        <v>1.6222E-2</v>
      </c>
      <c r="G319" s="40">
        <f t="shared" si="14"/>
        <v>3.7780000000000001E-3</v>
      </c>
      <c r="H319" s="101">
        <v>20</v>
      </c>
      <c r="I319" s="101">
        <v>16.222000000000001</v>
      </c>
    </row>
    <row r="320" spans="1:9" x14ac:dyDescent="0.25">
      <c r="A320" s="57" t="s">
        <v>95</v>
      </c>
      <c r="B320" s="61" t="s">
        <v>650</v>
      </c>
      <c r="C320" s="57" t="s">
        <v>489</v>
      </c>
      <c r="D320" s="59">
        <v>7</v>
      </c>
      <c r="E320" s="58">
        <f t="shared" si="12"/>
        <v>2E-3</v>
      </c>
      <c r="F320" s="37">
        <f t="shared" si="13"/>
        <v>1.7899999999999999E-4</v>
      </c>
      <c r="G320" s="40">
        <f t="shared" si="14"/>
        <v>1.8210000000000001E-3</v>
      </c>
      <c r="H320" s="101">
        <v>2</v>
      </c>
      <c r="I320" s="101">
        <v>0.17899999999999999</v>
      </c>
    </row>
    <row r="321" spans="1:9" ht="22.5" x14ac:dyDescent="0.25">
      <c r="A321" s="57" t="s">
        <v>276</v>
      </c>
      <c r="B321" s="61" t="s">
        <v>651</v>
      </c>
      <c r="C321" s="57" t="s">
        <v>490</v>
      </c>
      <c r="D321" s="59">
        <v>7</v>
      </c>
      <c r="E321" s="58">
        <f t="shared" si="12"/>
        <v>1E-3</v>
      </c>
      <c r="F321" s="37">
        <f t="shared" si="13"/>
        <v>1.915E-3</v>
      </c>
      <c r="G321" s="40">
        <f t="shared" si="14"/>
        <v>-9.1500000000000001E-4</v>
      </c>
      <c r="H321" s="101">
        <v>1</v>
      </c>
      <c r="I321" s="101">
        <v>1.915</v>
      </c>
    </row>
    <row r="322" spans="1:9" x14ac:dyDescent="0.25">
      <c r="A322" s="57" t="s">
        <v>276</v>
      </c>
      <c r="B322" s="61" t="s">
        <v>652</v>
      </c>
      <c r="C322" s="57" t="s">
        <v>491</v>
      </c>
      <c r="D322" s="59">
        <v>7</v>
      </c>
      <c r="E322" s="58">
        <f t="shared" si="12"/>
        <v>2E-3</v>
      </c>
      <c r="F322" s="37">
        <f t="shared" si="13"/>
        <v>4.3449999999999999E-3</v>
      </c>
      <c r="G322" s="40">
        <f t="shared" si="14"/>
        <v>-2.3449999999999999E-3</v>
      </c>
      <c r="H322" s="101">
        <v>2</v>
      </c>
      <c r="I322" s="101">
        <v>4.3449999999999998</v>
      </c>
    </row>
    <row r="323" spans="1:9" ht="22.5" x14ac:dyDescent="0.25">
      <c r="A323" s="57" t="s">
        <v>96</v>
      </c>
      <c r="B323" s="61" t="s">
        <v>653</v>
      </c>
      <c r="C323" s="57" t="s">
        <v>492</v>
      </c>
      <c r="D323" s="59">
        <v>6</v>
      </c>
      <c r="E323" s="58">
        <f t="shared" si="12"/>
        <v>4.3400000000000001E-3</v>
      </c>
      <c r="F323" s="37">
        <f t="shared" si="13"/>
        <v>3.7859999999999999E-3</v>
      </c>
      <c r="G323" s="40">
        <f t="shared" si="14"/>
        <v>5.5400000000000024E-4</v>
      </c>
      <c r="H323" s="101">
        <v>4.34</v>
      </c>
      <c r="I323" s="101">
        <v>3.786</v>
      </c>
    </row>
    <row r="324" spans="1:9" ht="22.5" x14ac:dyDescent="0.25">
      <c r="A324" s="57" t="s">
        <v>276</v>
      </c>
      <c r="B324" s="61" t="s">
        <v>654</v>
      </c>
      <c r="C324" s="57" t="s">
        <v>493</v>
      </c>
      <c r="D324" s="59">
        <v>6</v>
      </c>
      <c r="E324" s="58">
        <f t="shared" si="12"/>
        <v>8.0000000000000002E-3</v>
      </c>
      <c r="F324" s="37">
        <f t="shared" si="13"/>
        <v>7.2220000000000001E-3</v>
      </c>
      <c r="G324" s="40">
        <f t="shared" si="14"/>
        <v>7.7800000000000005E-4</v>
      </c>
      <c r="H324" s="101">
        <v>8</v>
      </c>
      <c r="I324" s="101">
        <v>7.2220000000000004</v>
      </c>
    </row>
    <row r="325" spans="1:9" ht="22.5" x14ac:dyDescent="0.25">
      <c r="A325" s="57" t="s">
        <v>276</v>
      </c>
      <c r="B325" s="61" t="s">
        <v>655</v>
      </c>
      <c r="C325" s="57" t="s">
        <v>464</v>
      </c>
      <c r="D325" s="59">
        <v>6</v>
      </c>
      <c r="E325" s="58">
        <f t="shared" si="12"/>
        <v>5.0000000000000001E-3</v>
      </c>
      <c r="F325" s="37">
        <f t="shared" si="13"/>
        <v>4.4089999999999997E-3</v>
      </c>
      <c r="G325" s="40">
        <f t="shared" si="14"/>
        <v>5.9100000000000038E-4</v>
      </c>
      <c r="H325" s="101">
        <v>5</v>
      </c>
      <c r="I325" s="101">
        <v>4.4089999999999998</v>
      </c>
    </row>
    <row r="326" spans="1:9" x14ac:dyDescent="0.25">
      <c r="A326" s="57" t="s">
        <v>276</v>
      </c>
      <c r="B326" s="61" t="s">
        <v>146</v>
      </c>
      <c r="C326" s="57" t="s">
        <v>90</v>
      </c>
      <c r="D326" s="59">
        <v>5</v>
      </c>
      <c r="E326" s="58">
        <f t="shared" si="12"/>
        <v>1.4999999999999999E-2</v>
      </c>
      <c r="F326" s="37">
        <f t="shared" si="13"/>
        <v>1.4878000000000001E-2</v>
      </c>
      <c r="G326" s="40">
        <f t="shared" si="14"/>
        <v>1.2199999999999885E-4</v>
      </c>
      <c r="H326" s="101">
        <v>15</v>
      </c>
      <c r="I326" s="101">
        <v>14.878</v>
      </c>
    </row>
    <row r="327" spans="1:9" x14ac:dyDescent="0.25">
      <c r="A327" s="57" t="s">
        <v>276</v>
      </c>
      <c r="B327" s="61" t="s">
        <v>156</v>
      </c>
      <c r="C327" s="57" t="s">
        <v>91</v>
      </c>
      <c r="D327" s="59">
        <v>6</v>
      </c>
      <c r="E327" s="58">
        <f t="shared" si="12"/>
        <v>2.5000000000000001E-3</v>
      </c>
      <c r="F327" s="37">
        <f t="shared" si="13"/>
        <v>2.1920000000000004E-3</v>
      </c>
      <c r="G327" s="40">
        <f t="shared" si="14"/>
        <v>3.0799999999999968E-4</v>
      </c>
      <c r="H327" s="101">
        <v>2.5</v>
      </c>
      <c r="I327" s="101">
        <v>2.1920000000000002</v>
      </c>
    </row>
    <row r="328" spans="1:9" ht="22.5" x14ac:dyDescent="0.25">
      <c r="A328" s="57" t="s">
        <v>274</v>
      </c>
      <c r="B328" s="61" t="s">
        <v>656</v>
      </c>
      <c r="C328" s="57" t="s">
        <v>494</v>
      </c>
      <c r="D328" s="59">
        <v>6</v>
      </c>
      <c r="E328" s="58">
        <f t="shared" si="12"/>
        <v>1.2509999999999999E-3</v>
      </c>
      <c r="F328" s="37">
        <f t="shared" si="13"/>
        <v>1.0280000000000001E-3</v>
      </c>
      <c r="G328" s="40">
        <f t="shared" si="14"/>
        <v>2.2299999999999989E-4</v>
      </c>
      <c r="H328" s="101">
        <v>1.2509999999999999</v>
      </c>
      <c r="I328" s="101">
        <v>1.028</v>
      </c>
    </row>
    <row r="329" spans="1:9" ht="22.5" x14ac:dyDescent="0.25">
      <c r="A329" s="57" t="s">
        <v>274</v>
      </c>
      <c r="B329" s="61" t="s">
        <v>657</v>
      </c>
      <c r="C329" s="57" t="s">
        <v>495</v>
      </c>
      <c r="D329" s="59">
        <v>6</v>
      </c>
      <c r="E329" s="58">
        <f t="shared" si="12"/>
        <v>1.6999999999999999E-3</v>
      </c>
      <c r="F329" s="37">
        <f t="shared" si="13"/>
        <v>1.5380000000000001E-3</v>
      </c>
      <c r="G329" s="40">
        <f t="shared" si="14"/>
        <v>1.6199999999999982E-4</v>
      </c>
      <c r="H329" s="101">
        <v>1.7</v>
      </c>
      <c r="I329" s="101">
        <v>1.538</v>
      </c>
    </row>
    <row r="330" spans="1:9" ht="22.5" x14ac:dyDescent="0.25">
      <c r="A330" s="57" t="s">
        <v>275</v>
      </c>
      <c r="B330" s="61" t="s">
        <v>365</v>
      </c>
      <c r="C330" s="57" t="s">
        <v>382</v>
      </c>
      <c r="D330" s="59">
        <v>8</v>
      </c>
      <c r="E330" s="58">
        <f t="shared" si="12"/>
        <v>6.0000000000000001E-3</v>
      </c>
      <c r="F330" s="37">
        <f t="shared" si="13"/>
        <v>4.0109999999999998E-3</v>
      </c>
      <c r="G330" s="40">
        <f t="shared" si="14"/>
        <v>1.9890000000000003E-3</v>
      </c>
      <c r="H330" s="101">
        <v>6</v>
      </c>
      <c r="I330" s="101">
        <v>4.0110000000000001</v>
      </c>
    </row>
    <row r="331" spans="1:9" x14ac:dyDescent="0.25">
      <c r="A331" s="57" t="s">
        <v>275</v>
      </c>
      <c r="B331" s="61" t="s">
        <v>658</v>
      </c>
      <c r="C331" s="57" t="s">
        <v>496</v>
      </c>
      <c r="D331" s="59">
        <v>6</v>
      </c>
      <c r="E331" s="58">
        <f t="shared" si="12"/>
        <v>0</v>
      </c>
      <c r="F331" s="37">
        <f t="shared" si="13"/>
        <v>3.5119999999999999E-3</v>
      </c>
      <c r="G331" s="40">
        <f t="shared" si="14"/>
        <v>-3.5119999999999999E-3</v>
      </c>
      <c r="H331" s="101">
        <v>0</v>
      </c>
      <c r="I331" s="101">
        <v>3.512</v>
      </c>
    </row>
    <row r="332" spans="1:9" x14ac:dyDescent="0.25">
      <c r="A332" s="57" t="s">
        <v>275</v>
      </c>
      <c r="B332" s="61" t="s">
        <v>659</v>
      </c>
      <c r="C332" s="57" t="s">
        <v>497</v>
      </c>
      <c r="D332" s="59">
        <v>6</v>
      </c>
      <c r="E332" s="58">
        <f t="shared" si="12"/>
        <v>5.0000000000000001E-3</v>
      </c>
      <c r="F332" s="37">
        <f t="shared" si="13"/>
        <v>1.9659999999999999E-3</v>
      </c>
      <c r="G332" s="40">
        <f t="shared" si="14"/>
        <v>3.0340000000000002E-3</v>
      </c>
      <c r="H332" s="101">
        <v>5</v>
      </c>
      <c r="I332" s="101">
        <v>1.966</v>
      </c>
    </row>
    <row r="333" spans="1:9" x14ac:dyDescent="0.25">
      <c r="A333" s="57" t="s">
        <v>275</v>
      </c>
      <c r="B333" s="56" t="s">
        <v>131</v>
      </c>
      <c r="C333" s="57" t="s">
        <v>92</v>
      </c>
      <c r="D333" s="59">
        <v>6</v>
      </c>
      <c r="E333" s="58">
        <f t="shared" ref="E333:E383" si="15">H333/1000</f>
        <v>9.1000000000000004E-3</v>
      </c>
      <c r="F333" s="37">
        <f t="shared" ref="F333:F383" si="16">I333/1000</f>
        <v>8.3089999999999987E-3</v>
      </c>
      <c r="G333" s="40">
        <f t="shared" ref="G333:G383" si="17">E333-F333</f>
        <v>7.9100000000000177E-4</v>
      </c>
      <c r="H333" s="101">
        <v>9.1</v>
      </c>
      <c r="I333" s="101">
        <v>8.3089999999999993</v>
      </c>
    </row>
    <row r="334" spans="1:9" x14ac:dyDescent="0.25">
      <c r="A334" s="57" t="s">
        <v>278</v>
      </c>
      <c r="B334" s="61" t="s">
        <v>660</v>
      </c>
      <c r="C334" s="57" t="s">
        <v>498</v>
      </c>
      <c r="D334" s="59">
        <v>7</v>
      </c>
      <c r="E334" s="58">
        <f t="shared" si="15"/>
        <v>1.5E-3</v>
      </c>
      <c r="F334" s="37">
        <f t="shared" si="16"/>
        <v>7.9200000000000006E-4</v>
      </c>
      <c r="G334" s="40">
        <f t="shared" si="17"/>
        <v>7.0799999999999997E-4</v>
      </c>
      <c r="H334" s="101">
        <v>1.5</v>
      </c>
      <c r="I334" s="101">
        <v>0.79200000000000004</v>
      </c>
    </row>
    <row r="335" spans="1:9" ht="22.5" x14ac:dyDescent="0.25">
      <c r="A335" s="57" t="s">
        <v>278</v>
      </c>
      <c r="B335" s="61" t="s">
        <v>661</v>
      </c>
      <c r="C335" s="57" t="s">
        <v>499</v>
      </c>
      <c r="D335" s="59">
        <v>6</v>
      </c>
      <c r="E335" s="58">
        <f t="shared" si="15"/>
        <v>2E-3</v>
      </c>
      <c r="F335" s="37">
        <f t="shared" si="16"/>
        <v>1.573E-3</v>
      </c>
      <c r="G335" s="40">
        <f t="shared" si="17"/>
        <v>4.2700000000000008E-4</v>
      </c>
      <c r="H335" s="101">
        <v>2</v>
      </c>
      <c r="I335" s="101">
        <v>1.573</v>
      </c>
    </row>
    <row r="336" spans="1:9" ht="22.5" x14ac:dyDescent="0.25">
      <c r="A336" s="57" t="s">
        <v>278</v>
      </c>
      <c r="B336" s="61" t="s">
        <v>662</v>
      </c>
      <c r="C336" s="57" t="s">
        <v>500</v>
      </c>
      <c r="D336" s="59">
        <v>7</v>
      </c>
      <c r="E336" s="58">
        <f t="shared" si="15"/>
        <v>6.9999999999999999E-4</v>
      </c>
      <c r="F336" s="37">
        <f t="shared" si="16"/>
        <v>9.3899999999999995E-4</v>
      </c>
      <c r="G336" s="40">
        <f t="shared" si="17"/>
        <v>-2.3899999999999995E-4</v>
      </c>
      <c r="H336" s="101">
        <v>0.7</v>
      </c>
      <c r="I336" s="101">
        <v>0.93899999999999995</v>
      </c>
    </row>
    <row r="337" spans="1:9" ht="22.5" x14ac:dyDescent="0.25">
      <c r="A337" s="57" t="s">
        <v>275</v>
      </c>
      <c r="B337" s="61" t="s">
        <v>663</v>
      </c>
      <c r="C337" s="57" t="s">
        <v>501</v>
      </c>
      <c r="D337" s="59">
        <v>8</v>
      </c>
      <c r="E337" s="58">
        <f t="shared" si="15"/>
        <v>1.15E-2</v>
      </c>
      <c r="F337" s="37">
        <f t="shared" si="16"/>
        <v>1.3143E-2</v>
      </c>
      <c r="G337" s="40">
        <f t="shared" si="17"/>
        <v>-1.6430000000000004E-3</v>
      </c>
      <c r="H337" s="101">
        <v>11.5</v>
      </c>
      <c r="I337" s="101">
        <v>13.143000000000001</v>
      </c>
    </row>
    <row r="338" spans="1:9" ht="22.5" x14ac:dyDescent="0.25">
      <c r="A338" s="57" t="s">
        <v>275</v>
      </c>
      <c r="B338" s="61" t="s">
        <v>664</v>
      </c>
      <c r="C338" s="57" t="s">
        <v>502</v>
      </c>
      <c r="D338" s="59">
        <v>6</v>
      </c>
      <c r="E338" s="58">
        <f t="shared" si="15"/>
        <v>7.0999999999999995E-3</v>
      </c>
      <c r="F338" s="37">
        <f t="shared" si="16"/>
        <v>3.1549999999999998E-3</v>
      </c>
      <c r="G338" s="40">
        <f t="shared" si="17"/>
        <v>3.9449999999999997E-3</v>
      </c>
      <c r="H338" s="101">
        <v>7.1</v>
      </c>
      <c r="I338" s="101">
        <v>3.1549999999999998</v>
      </c>
    </row>
    <row r="339" spans="1:9" x14ac:dyDescent="0.25">
      <c r="A339" s="57" t="s">
        <v>275</v>
      </c>
      <c r="B339" s="61" t="s">
        <v>149</v>
      </c>
      <c r="C339" s="57" t="s">
        <v>93</v>
      </c>
      <c r="D339" s="59">
        <v>6</v>
      </c>
      <c r="E339" s="58">
        <f t="shared" si="15"/>
        <v>7.0999999999999995E-3</v>
      </c>
      <c r="F339" s="37">
        <f t="shared" si="16"/>
        <v>1.0673999999999999E-2</v>
      </c>
      <c r="G339" s="40">
        <f t="shared" si="17"/>
        <v>-3.5739999999999999E-3</v>
      </c>
      <c r="H339" s="101">
        <v>7.1</v>
      </c>
      <c r="I339" s="101">
        <v>10.673999999999999</v>
      </c>
    </row>
    <row r="340" spans="1:9" x14ac:dyDescent="0.25">
      <c r="A340" s="57" t="s">
        <v>278</v>
      </c>
      <c r="B340" s="61" t="s">
        <v>187</v>
      </c>
      <c r="C340" s="57" t="s">
        <v>182</v>
      </c>
      <c r="D340" s="59">
        <v>6</v>
      </c>
      <c r="E340" s="58">
        <f t="shared" si="15"/>
        <v>6.4999999999999997E-3</v>
      </c>
      <c r="F340" s="37">
        <f t="shared" si="16"/>
        <v>4.2550000000000001E-3</v>
      </c>
      <c r="G340" s="40">
        <f t="shared" si="17"/>
        <v>2.2449999999999996E-3</v>
      </c>
      <c r="H340" s="101">
        <v>6.5</v>
      </c>
      <c r="I340" s="101">
        <v>4.2549999999999999</v>
      </c>
    </row>
    <row r="341" spans="1:9" x14ac:dyDescent="0.25">
      <c r="A341" s="57" t="s">
        <v>278</v>
      </c>
      <c r="B341" s="61" t="s">
        <v>665</v>
      </c>
      <c r="C341" s="57" t="s">
        <v>503</v>
      </c>
      <c r="D341" s="59">
        <v>6</v>
      </c>
      <c r="E341" s="58">
        <f t="shared" si="15"/>
        <v>2.5000000000000001E-3</v>
      </c>
      <c r="F341" s="37">
        <f t="shared" si="16"/>
        <v>2.2060000000000001E-3</v>
      </c>
      <c r="G341" s="40">
        <f t="shared" si="17"/>
        <v>2.9399999999999999E-4</v>
      </c>
      <c r="H341" s="101">
        <v>2.5</v>
      </c>
      <c r="I341" s="101">
        <v>2.206</v>
      </c>
    </row>
    <row r="342" spans="1:9" x14ac:dyDescent="0.25">
      <c r="A342" s="57" t="s">
        <v>278</v>
      </c>
      <c r="B342" s="61" t="s">
        <v>666</v>
      </c>
      <c r="C342" s="57" t="s">
        <v>504</v>
      </c>
      <c r="D342" s="59">
        <v>6</v>
      </c>
      <c r="E342" s="58">
        <f t="shared" si="15"/>
        <v>2E-3</v>
      </c>
      <c r="F342" s="37">
        <f t="shared" si="16"/>
        <v>2.725E-3</v>
      </c>
      <c r="G342" s="40">
        <f t="shared" si="17"/>
        <v>-7.2499999999999995E-4</v>
      </c>
      <c r="H342" s="101">
        <v>2</v>
      </c>
      <c r="I342" s="101">
        <v>2.7250000000000001</v>
      </c>
    </row>
    <row r="343" spans="1:9" x14ac:dyDescent="0.25">
      <c r="A343" s="57" t="s">
        <v>275</v>
      </c>
      <c r="B343" s="61" t="s">
        <v>803</v>
      </c>
      <c r="C343" s="57" t="s">
        <v>47</v>
      </c>
      <c r="D343" s="59">
        <v>6</v>
      </c>
      <c r="E343" s="58">
        <f t="shared" si="15"/>
        <v>0</v>
      </c>
      <c r="F343" s="37">
        <f t="shared" si="16"/>
        <v>2.2100000000000001E-4</v>
      </c>
      <c r="G343" s="40">
        <f t="shared" si="17"/>
        <v>-2.2100000000000001E-4</v>
      </c>
      <c r="H343" s="101">
        <v>0</v>
      </c>
      <c r="I343" s="101">
        <v>0.221</v>
      </c>
    </row>
    <row r="344" spans="1:9" x14ac:dyDescent="0.25">
      <c r="A344" s="57" t="s">
        <v>275</v>
      </c>
      <c r="B344" s="61" t="s">
        <v>262</v>
      </c>
      <c r="C344" s="57" t="s">
        <v>263</v>
      </c>
      <c r="D344" s="59">
        <v>6</v>
      </c>
      <c r="E344" s="58">
        <f t="shared" si="15"/>
        <v>5.0000000000000001E-3</v>
      </c>
      <c r="F344" s="37">
        <f t="shared" si="16"/>
        <v>5.9519999999999998E-3</v>
      </c>
      <c r="G344" s="40">
        <f t="shared" si="17"/>
        <v>-9.5199999999999972E-4</v>
      </c>
      <c r="H344" s="101">
        <v>5</v>
      </c>
      <c r="I344" s="101">
        <v>5.952</v>
      </c>
    </row>
    <row r="345" spans="1:9" x14ac:dyDescent="0.25">
      <c r="A345" s="57" t="s">
        <v>275</v>
      </c>
      <c r="B345" s="61" t="s">
        <v>667</v>
      </c>
      <c r="C345" s="57" t="s">
        <v>505</v>
      </c>
      <c r="D345" s="59">
        <v>7</v>
      </c>
      <c r="E345" s="58">
        <f t="shared" si="15"/>
        <v>4.4999999999999999E-4</v>
      </c>
      <c r="F345" s="37">
        <f t="shared" si="16"/>
        <v>4.7599999999999997E-4</v>
      </c>
      <c r="G345" s="40">
        <f t="shared" si="17"/>
        <v>-2.5999999999999981E-5</v>
      </c>
      <c r="H345" s="101">
        <v>0.45</v>
      </c>
      <c r="I345" s="101">
        <v>0.47599999999999998</v>
      </c>
    </row>
    <row r="346" spans="1:9" x14ac:dyDescent="0.25">
      <c r="A346" s="57" t="s">
        <v>275</v>
      </c>
      <c r="B346" s="61" t="s">
        <v>668</v>
      </c>
      <c r="C346" s="57" t="s">
        <v>505</v>
      </c>
      <c r="D346" s="59">
        <v>7</v>
      </c>
      <c r="E346" s="58">
        <f t="shared" si="15"/>
        <v>5.0000000000000001E-4</v>
      </c>
      <c r="F346" s="37">
        <f t="shared" si="16"/>
        <v>5.0000000000000001E-4</v>
      </c>
      <c r="G346" s="40">
        <f t="shared" si="17"/>
        <v>0</v>
      </c>
      <c r="H346" s="101">
        <v>0.5</v>
      </c>
      <c r="I346" s="101">
        <v>0.5</v>
      </c>
    </row>
    <row r="347" spans="1:9" ht="22.5" x14ac:dyDescent="0.25">
      <c r="A347" s="57" t="s">
        <v>278</v>
      </c>
      <c r="B347" s="61" t="s">
        <v>669</v>
      </c>
      <c r="C347" s="57" t="s">
        <v>506</v>
      </c>
      <c r="D347" s="59">
        <v>6</v>
      </c>
      <c r="E347" s="58">
        <f t="shared" si="15"/>
        <v>2E-3</v>
      </c>
      <c r="F347" s="37">
        <f t="shared" si="16"/>
        <v>1.322E-3</v>
      </c>
      <c r="G347" s="40">
        <f t="shared" si="17"/>
        <v>6.78E-4</v>
      </c>
      <c r="H347" s="101">
        <v>2</v>
      </c>
      <c r="I347" s="101">
        <v>1.3220000000000001</v>
      </c>
    </row>
    <row r="348" spans="1:9" x14ac:dyDescent="0.25">
      <c r="A348" s="57" t="s">
        <v>278</v>
      </c>
      <c r="B348" s="61" t="s">
        <v>255</v>
      </c>
      <c r="C348" s="57" t="s">
        <v>94</v>
      </c>
      <c r="D348" s="59">
        <v>7</v>
      </c>
      <c r="E348" s="58">
        <f t="shared" si="15"/>
        <v>1.0500000000000002E-3</v>
      </c>
      <c r="F348" s="37">
        <f t="shared" si="16"/>
        <v>1.356E-3</v>
      </c>
      <c r="G348" s="40">
        <f t="shared" si="17"/>
        <v>-3.0599999999999985E-4</v>
      </c>
      <c r="H348" s="101">
        <v>1.05</v>
      </c>
      <c r="I348" s="101">
        <v>1.3560000000000001</v>
      </c>
    </row>
    <row r="349" spans="1:9" ht="22.5" x14ac:dyDescent="0.25">
      <c r="A349" s="57" t="s">
        <v>274</v>
      </c>
      <c r="B349" s="61" t="s">
        <v>366</v>
      </c>
      <c r="C349" s="57" t="s">
        <v>383</v>
      </c>
      <c r="D349" s="59">
        <v>7</v>
      </c>
      <c r="E349" s="58">
        <f t="shared" si="15"/>
        <v>5.0000000000000001E-4</v>
      </c>
      <c r="F349" s="37">
        <f t="shared" si="16"/>
        <v>4.5300000000000001E-4</v>
      </c>
      <c r="G349" s="40">
        <f t="shared" si="17"/>
        <v>4.7000000000000004E-5</v>
      </c>
      <c r="H349" s="101">
        <v>0.5</v>
      </c>
      <c r="I349" s="101">
        <v>0.45300000000000001</v>
      </c>
    </row>
    <row r="350" spans="1:9" ht="22.5" x14ac:dyDescent="0.25">
      <c r="A350" s="57" t="s">
        <v>274</v>
      </c>
      <c r="B350" s="61" t="s">
        <v>804</v>
      </c>
      <c r="C350" s="57" t="s">
        <v>843</v>
      </c>
      <c r="D350" s="59">
        <v>7</v>
      </c>
      <c r="E350" s="58">
        <f t="shared" si="15"/>
        <v>1.5E-3</v>
      </c>
      <c r="F350" s="37">
        <f t="shared" si="16"/>
        <v>5.1500000000000005E-4</v>
      </c>
      <c r="G350" s="40">
        <f t="shared" si="17"/>
        <v>9.8499999999999998E-4</v>
      </c>
      <c r="H350" s="101">
        <v>1.5</v>
      </c>
      <c r="I350" s="101">
        <v>0.51500000000000001</v>
      </c>
    </row>
    <row r="351" spans="1:9" ht="22.5" x14ac:dyDescent="0.25">
      <c r="A351" s="57" t="s">
        <v>278</v>
      </c>
      <c r="B351" s="61" t="s">
        <v>280</v>
      </c>
      <c r="C351" s="57" t="s">
        <v>183</v>
      </c>
      <c r="D351" s="59">
        <v>7</v>
      </c>
      <c r="E351" s="58">
        <f t="shared" si="15"/>
        <v>1.034E-3</v>
      </c>
      <c r="F351" s="37">
        <f t="shared" si="16"/>
        <v>6.7200000000000007E-4</v>
      </c>
      <c r="G351" s="40">
        <f t="shared" si="17"/>
        <v>3.6199999999999991E-4</v>
      </c>
      <c r="H351" s="101">
        <v>1.034</v>
      </c>
      <c r="I351" s="101">
        <v>0.67200000000000004</v>
      </c>
    </row>
    <row r="352" spans="1:9" ht="22.5" x14ac:dyDescent="0.25">
      <c r="A352" s="57" t="s">
        <v>278</v>
      </c>
      <c r="B352" s="61" t="s">
        <v>670</v>
      </c>
      <c r="C352" s="57" t="s">
        <v>507</v>
      </c>
      <c r="D352" s="59">
        <v>7</v>
      </c>
      <c r="E352" s="58">
        <f t="shared" si="15"/>
        <v>8.0000000000000004E-4</v>
      </c>
      <c r="F352" s="37">
        <f t="shared" si="16"/>
        <v>2.3799999999999998E-4</v>
      </c>
      <c r="G352" s="40">
        <f t="shared" si="17"/>
        <v>5.62E-4</v>
      </c>
      <c r="H352" s="101">
        <v>0.8</v>
      </c>
      <c r="I352" s="101">
        <v>0.23799999999999999</v>
      </c>
    </row>
    <row r="353" spans="1:9" ht="22.5" x14ac:dyDescent="0.25">
      <c r="A353" s="57" t="s">
        <v>278</v>
      </c>
      <c r="B353" s="61" t="s">
        <v>671</v>
      </c>
      <c r="C353" s="57" t="s">
        <v>508</v>
      </c>
      <c r="D353" s="59">
        <v>7</v>
      </c>
      <c r="E353" s="58">
        <f t="shared" si="15"/>
        <v>4.0000000000000002E-4</v>
      </c>
      <c r="F353" s="37">
        <f t="shared" si="16"/>
        <v>2.2900000000000001E-4</v>
      </c>
      <c r="G353" s="40">
        <f t="shared" si="17"/>
        <v>1.7100000000000001E-4</v>
      </c>
      <c r="H353" s="101">
        <v>0.4</v>
      </c>
      <c r="I353" s="101">
        <v>0.22900000000000001</v>
      </c>
    </row>
    <row r="354" spans="1:9" ht="33.75" x14ac:dyDescent="0.25">
      <c r="A354" s="57" t="s">
        <v>274</v>
      </c>
      <c r="B354" s="61" t="s">
        <v>672</v>
      </c>
      <c r="C354" s="57" t="s">
        <v>509</v>
      </c>
      <c r="D354" s="59">
        <v>8</v>
      </c>
      <c r="E354" s="58">
        <f t="shared" si="15"/>
        <v>5.0000000000000001E-4</v>
      </c>
      <c r="F354" s="37">
        <f t="shared" si="16"/>
        <v>4.0100000000000004E-4</v>
      </c>
      <c r="G354" s="40">
        <f t="shared" si="17"/>
        <v>9.8999999999999967E-5</v>
      </c>
      <c r="H354" s="101">
        <v>0.5</v>
      </c>
      <c r="I354" s="101">
        <v>0.40100000000000002</v>
      </c>
    </row>
    <row r="355" spans="1:9" ht="33.75" x14ac:dyDescent="0.25">
      <c r="A355" s="57" t="s">
        <v>274</v>
      </c>
      <c r="B355" s="61" t="s">
        <v>367</v>
      </c>
      <c r="C355" s="57" t="s">
        <v>384</v>
      </c>
      <c r="D355" s="59">
        <v>7</v>
      </c>
      <c r="E355" s="58">
        <f t="shared" si="15"/>
        <v>1E-3</v>
      </c>
      <c r="F355" s="37">
        <f t="shared" si="16"/>
        <v>7.5500000000000003E-4</v>
      </c>
      <c r="G355" s="40">
        <f t="shared" si="17"/>
        <v>2.4499999999999999E-4</v>
      </c>
      <c r="H355" s="101">
        <v>1</v>
      </c>
      <c r="I355" s="101">
        <v>0.755</v>
      </c>
    </row>
    <row r="356" spans="1:9" ht="33.75" x14ac:dyDescent="0.25">
      <c r="A356" s="57" t="s">
        <v>274</v>
      </c>
      <c r="B356" s="61" t="s">
        <v>805</v>
      </c>
      <c r="C356" s="57" t="s">
        <v>384</v>
      </c>
      <c r="D356" s="59">
        <v>7</v>
      </c>
      <c r="E356" s="58">
        <f t="shared" si="15"/>
        <v>8.0000000000000004E-4</v>
      </c>
      <c r="F356" s="37">
        <f t="shared" si="16"/>
        <v>2.4399999999999999E-4</v>
      </c>
      <c r="G356" s="40">
        <f t="shared" si="17"/>
        <v>5.5600000000000007E-4</v>
      </c>
      <c r="H356" s="101">
        <v>0.8</v>
      </c>
      <c r="I356" s="101">
        <v>0.24399999999999999</v>
      </c>
    </row>
    <row r="357" spans="1:9" ht="22.5" x14ac:dyDescent="0.25">
      <c r="A357" s="57" t="s">
        <v>278</v>
      </c>
      <c r="B357" s="61" t="s">
        <v>673</v>
      </c>
      <c r="C357" s="57" t="s">
        <v>510</v>
      </c>
      <c r="D357" s="59">
        <v>7</v>
      </c>
      <c r="E357" s="58">
        <f t="shared" si="15"/>
        <v>0</v>
      </c>
      <c r="F357" s="37">
        <f t="shared" si="16"/>
        <v>4.2999999999999999E-4</v>
      </c>
      <c r="G357" s="40">
        <f t="shared" si="17"/>
        <v>-4.2999999999999999E-4</v>
      </c>
      <c r="H357" s="101">
        <v>0</v>
      </c>
      <c r="I357" s="101">
        <v>0.43</v>
      </c>
    </row>
    <row r="358" spans="1:9" ht="22.5" x14ac:dyDescent="0.25">
      <c r="A358" s="57" t="s">
        <v>278</v>
      </c>
      <c r="B358" s="61" t="s">
        <v>674</v>
      </c>
      <c r="C358" s="57" t="s">
        <v>511</v>
      </c>
      <c r="D358" s="59">
        <v>7</v>
      </c>
      <c r="E358" s="58">
        <f t="shared" si="15"/>
        <v>1.1999999999999999E-3</v>
      </c>
      <c r="F358" s="37">
        <f t="shared" si="16"/>
        <v>6.6300000000000007E-4</v>
      </c>
      <c r="G358" s="40">
        <f t="shared" si="17"/>
        <v>5.3699999999999983E-4</v>
      </c>
      <c r="H358" s="101">
        <v>1.2</v>
      </c>
      <c r="I358" s="101">
        <v>0.66300000000000003</v>
      </c>
    </row>
    <row r="359" spans="1:9" ht="22.5" x14ac:dyDescent="0.25">
      <c r="A359" s="57" t="s">
        <v>275</v>
      </c>
      <c r="B359" s="61" t="s">
        <v>368</v>
      </c>
      <c r="C359" s="57" t="s">
        <v>385</v>
      </c>
      <c r="D359" s="59">
        <v>6</v>
      </c>
      <c r="E359" s="58">
        <f t="shared" si="15"/>
        <v>1.1769999999999999E-2</v>
      </c>
      <c r="F359" s="37">
        <f t="shared" si="16"/>
        <v>3.1469999999999996E-3</v>
      </c>
      <c r="G359" s="40">
        <f t="shared" si="17"/>
        <v>8.6229999999999987E-3</v>
      </c>
      <c r="H359" s="101">
        <v>11.77</v>
      </c>
      <c r="I359" s="101">
        <v>3.1469999999999998</v>
      </c>
    </row>
    <row r="360" spans="1:9" ht="22.5" x14ac:dyDescent="0.25">
      <c r="A360" s="57" t="s">
        <v>275</v>
      </c>
      <c r="B360" s="61" t="s">
        <v>806</v>
      </c>
      <c r="C360" s="57" t="s">
        <v>512</v>
      </c>
      <c r="D360" s="59">
        <v>6</v>
      </c>
      <c r="E360" s="58">
        <f t="shared" si="15"/>
        <v>3.3E-3</v>
      </c>
      <c r="F360" s="37">
        <f t="shared" si="16"/>
        <v>5.3700000000000004E-4</v>
      </c>
      <c r="G360" s="40">
        <f t="shared" si="17"/>
        <v>2.7629999999999998E-3</v>
      </c>
      <c r="H360" s="101">
        <v>3.3</v>
      </c>
      <c r="I360" s="101">
        <v>0.53700000000000003</v>
      </c>
    </row>
    <row r="361" spans="1:9" x14ac:dyDescent="0.25">
      <c r="A361" s="57" t="s">
        <v>275</v>
      </c>
      <c r="B361" s="61" t="s">
        <v>675</v>
      </c>
      <c r="C361" s="57" t="s">
        <v>513</v>
      </c>
      <c r="D361" s="59">
        <v>6</v>
      </c>
      <c r="E361" s="58">
        <f t="shared" si="15"/>
        <v>1.4999999999999999E-2</v>
      </c>
      <c r="F361" s="37">
        <f t="shared" si="16"/>
        <v>1.7623999999999997E-2</v>
      </c>
      <c r="G361" s="40">
        <f t="shared" si="17"/>
        <v>-2.6239999999999979E-3</v>
      </c>
      <c r="H361" s="101">
        <v>15</v>
      </c>
      <c r="I361" s="101">
        <v>17.623999999999999</v>
      </c>
    </row>
    <row r="362" spans="1:9" x14ac:dyDescent="0.25">
      <c r="A362" s="57" t="s">
        <v>274</v>
      </c>
      <c r="B362" s="61" t="s">
        <v>178</v>
      </c>
      <c r="C362" s="57" t="s">
        <v>340</v>
      </c>
      <c r="D362" s="59">
        <v>6</v>
      </c>
      <c r="E362" s="58">
        <f t="shared" si="15"/>
        <v>2.1000000000000003E-3</v>
      </c>
      <c r="F362" s="37">
        <f t="shared" si="16"/>
        <v>1.8161999999999998E-2</v>
      </c>
      <c r="G362" s="40">
        <f t="shared" si="17"/>
        <v>-1.6061999999999996E-2</v>
      </c>
      <c r="H362" s="101">
        <v>2.1</v>
      </c>
      <c r="I362" s="101">
        <v>18.161999999999999</v>
      </c>
    </row>
    <row r="363" spans="1:9" ht="22.5" x14ac:dyDescent="0.25">
      <c r="A363" s="57" t="s">
        <v>274</v>
      </c>
      <c r="B363" s="61" t="s">
        <v>676</v>
      </c>
      <c r="C363" s="57" t="s">
        <v>514</v>
      </c>
      <c r="D363" s="59">
        <v>6</v>
      </c>
      <c r="E363" s="58">
        <f t="shared" si="15"/>
        <v>1.7000000000000001E-2</v>
      </c>
      <c r="F363" s="37">
        <f t="shared" si="16"/>
        <v>8.8729999999999989E-3</v>
      </c>
      <c r="G363" s="40">
        <f t="shared" si="17"/>
        <v>8.1270000000000023E-3</v>
      </c>
      <c r="H363" s="101">
        <v>17</v>
      </c>
      <c r="I363" s="101">
        <v>8.8729999999999993</v>
      </c>
    </row>
    <row r="364" spans="1:9" ht="33.75" x14ac:dyDescent="0.25">
      <c r="A364" s="57" t="s">
        <v>278</v>
      </c>
      <c r="B364" s="61" t="s">
        <v>677</v>
      </c>
      <c r="C364" s="57" t="s">
        <v>515</v>
      </c>
      <c r="D364" s="59">
        <v>6</v>
      </c>
      <c r="E364" s="58">
        <f t="shared" si="15"/>
        <v>3.0000000000000001E-3</v>
      </c>
      <c r="F364" s="37">
        <f t="shared" si="16"/>
        <v>1.1200000000000001E-3</v>
      </c>
      <c r="G364" s="40">
        <f t="shared" si="17"/>
        <v>1.8799999999999999E-3</v>
      </c>
      <c r="H364" s="101">
        <v>3</v>
      </c>
      <c r="I364" s="101">
        <v>1.1200000000000001</v>
      </c>
    </row>
    <row r="365" spans="1:9" x14ac:dyDescent="0.25">
      <c r="A365" s="57" t="s">
        <v>275</v>
      </c>
      <c r="B365" s="61" t="s">
        <v>678</v>
      </c>
      <c r="C365" s="57" t="s">
        <v>516</v>
      </c>
      <c r="D365" s="59">
        <v>6</v>
      </c>
      <c r="E365" s="58">
        <f t="shared" si="15"/>
        <v>3.0999999999999999E-3</v>
      </c>
      <c r="F365" s="37">
        <f t="shared" si="16"/>
        <v>2.627E-3</v>
      </c>
      <c r="G365" s="40">
        <f t="shared" si="17"/>
        <v>4.729999999999999E-4</v>
      </c>
      <c r="H365" s="101">
        <v>3.1</v>
      </c>
      <c r="I365" s="101">
        <v>2.6269999999999998</v>
      </c>
    </row>
    <row r="366" spans="1:9" ht="22.5" x14ac:dyDescent="0.25">
      <c r="A366" s="57" t="s">
        <v>278</v>
      </c>
      <c r="B366" s="61" t="s">
        <v>679</v>
      </c>
      <c r="C366" s="57" t="s">
        <v>517</v>
      </c>
      <c r="D366" s="59">
        <v>7</v>
      </c>
      <c r="E366" s="58">
        <f t="shared" si="15"/>
        <v>1.5E-3</v>
      </c>
      <c r="F366" s="37">
        <f t="shared" si="16"/>
        <v>5.4100000000000003E-4</v>
      </c>
      <c r="G366" s="40">
        <f t="shared" si="17"/>
        <v>9.59E-4</v>
      </c>
      <c r="H366" s="101">
        <v>1.5</v>
      </c>
      <c r="I366" s="101">
        <v>0.54100000000000004</v>
      </c>
    </row>
    <row r="367" spans="1:9" ht="22.5" x14ac:dyDescent="0.25">
      <c r="A367" s="57" t="s">
        <v>278</v>
      </c>
      <c r="B367" s="61" t="s">
        <v>680</v>
      </c>
      <c r="C367" s="57" t="s">
        <v>518</v>
      </c>
      <c r="D367" s="59">
        <v>7</v>
      </c>
      <c r="E367" s="58">
        <f t="shared" si="15"/>
        <v>1.1000000000000001E-3</v>
      </c>
      <c r="F367" s="37">
        <f t="shared" si="16"/>
        <v>7.7400000000000006E-4</v>
      </c>
      <c r="G367" s="40">
        <f t="shared" si="17"/>
        <v>3.2600000000000001E-4</v>
      </c>
      <c r="H367" s="101">
        <v>1.1000000000000001</v>
      </c>
      <c r="I367" s="101">
        <v>0.77400000000000002</v>
      </c>
    </row>
    <row r="368" spans="1:9" ht="22.5" x14ac:dyDescent="0.25">
      <c r="A368" s="57" t="s">
        <v>274</v>
      </c>
      <c r="B368" s="61" t="s">
        <v>807</v>
      </c>
      <c r="C368" s="57" t="s">
        <v>519</v>
      </c>
      <c r="D368" s="59">
        <v>6</v>
      </c>
      <c r="E368" s="58">
        <f t="shared" si="15"/>
        <v>5.5500000000000002E-3</v>
      </c>
      <c r="F368" s="37">
        <f t="shared" si="16"/>
        <v>7.0500000000000001E-4</v>
      </c>
      <c r="G368" s="40">
        <f t="shared" si="17"/>
        <v>4.8450000000000003E-3</v>
      </c>
      <c r="H368" s="101">
        <v>5.55</v>
      </c>
      <c r="I368" s="101">
        <v>0.70499999999999996</v>
      </c>
    </row>
    <row r="369" spans="1:9" ht="22.5" x14ac:dyDescent="0.25">
      <c r="A369" s="57" t="s">
        <v>274</v>
      </c>
      <c r="B369" s="61" t="s">
        <v>808</v>
      </c>
      <c r="C369" s="57" t="s">
        <v>844</v>
      </c>
      <c r="D369" s="59">
        <v>7</v>
      </c>
      <c r="E369" s="58">
        <f t="shared" si="15"/>
        <v>8.0000000000000004E-4</v>
      </c>
      <c r="F369" s="37">
        <f t="shared" si="16"/>
        <v>4.8299999999999998E-4</v>
      </c>
      <c r="G369" s="40">
        <f t="shared" si="17"/>
        <v>3.1700000000000006E-4</v>
      </c>
      <c r="H369" s="101">
        <v>0.8</v>
      </c>
      <c r="I369" s="101">
        <v>0.48299999999999998</v>
      </c>
    </row>
    <row r="370" spans="1:9" ht="22.5" x14ac:dyDescent="0.25">
      <c r="A370" s="57" t="s">
        <v>275</v>
      </c>
      <c r="B370" s="61" t="s">
        <v>179</v>
      </c>
      <c r="C370" s="57" t="s">
        <v>176</v>
      </c>
      <c r="D370" s="59">
        <v>8</v>
      </c>
      <c r="E370" s="58">
        <f t="shared" si="15"/>
        <v>4.5999999999999999E-3</v>
      </c>
      <c r="F370" s="37">
        <f t="shared" si="16"/>
        <v>1.583E-3</v>
      </c>
      <c r="G370" s="40">
        <f t="shared" si="17"/>
        <v>3.0169999999999997E-3</v>
      </c>
      <c r="H370" s="101">
        <v>4.5999999999999996</v>
      </c>
      <c r="I370" s="101">
        <v>1.583</v>
      </c>
    </row>
    <row r="371" spans="1:9" ht="22.5" x14ac:dyDescent="0.25">
      <c r="A371" s="57" t="s">
        <v>274</v>
      </c>
      <c r="B371" s="61" t="s">
        <v>681</v>
      </c>
      <c r="C371" s="57" t="s">
        <v>520</v>
      </c>
      <c r="D371" s="59">
        <v>7</v>
      </c>
      <c r="E371" s="58">
        <f t="shared" si="15"/>
        <v>1.5E-3</v>
      </c>
      <c r="F371" s="37">
        <f t="shared" si="16"/>
        <v>1.217E-3</v>
      </c>
      <c r="G371" s="40">
        <f t="shared" si="17"/>
        <v>2.8300000000000005E-4</v>
      </c>
      <c r="H371" s="101">
        <v>1.5</v>
      </c>
      <c r="I371" s="101">
        <v>1.2170000000000001</v>
      </c>
    </row>
    <row r="372" spans="1:9" x14ac:dyDescent="0.25">
      <c r="A372" s="57" t="s">
        <v>274</v>
      </c>
      <c r="B372" s="61" t="s">
        <v>682</v>
      </c>
      <c r="C372" s="57" t="s">
        <v>521</v>
      </c>
      <c r="D372" s="59">
        <v>6</v>
      </c>
      <c r="E372" s="58">
        <f t="shared" si="15"/>
        <v>1.6000000000000001E-3</v>
      </c>
      <c r="F372" s="37">
        <f t="shared" si="16"/>
        <v>2.3110000000000001E-3</v>
      </c>
      <c r="G372" s="40">
        <f t="shared" si="17"/>
        <v>-7.1100000000000004E-4</v>
      </c>
      <c r="H372" s="101">
        <v>1.6</v>
      </c>
      <c r="I372" s="101">
        <v>2.3109999999999999</v>
      </c>
    </row>
    <row r="373" spans="1:9" x14ac:dyDescent="0.25">
      <c r="A373" s="57" t="s">
        <v>275</v>
      </c>
      <c r="B373" s="61" t="s">
        <v>683</v>
      </c>
      <c r="C373" s="57" t="s">
        <v>522</v>
      </c>
      <c r="D373" s="59">
        <v>6</v>
      </c>
      <c r="E373" s="58">
        <f t="shared" si="15"/>
        <v>4.4999999999999997E-3</v>
      </c>
      <c r="F373" s="37">
        <f t="shared" si="16"/>
        <v>3.49E-3</v>
      </c>
      <c r="G373" s="40">
        <f t="shared" si="17"/>
        <v>1.0099999999999996E-3</v>
      </c>
      <c r="H373" s="101">
        <v>4.5</v>
      </c>
      <c r="I373" s="101">
        <v>3.49</v>
      </c>
    </row>
    <row r="374" spans="1:9" ht="45" x14ac:dyDescent="0.25">
      <c r="A374" s="57" t="s">
        <v>275</v>
      </c>
      <c r="B374" s="61" t="s">
        <v>809</v>
      </c>
      <c r="C374" s="57" t="s">
        <v>845</v>
      </c>
      <c r="D374" s="59">
        <v>6</v>
      </c>
      <c r="E374" s="58">
        <f t="shared" si="15"/>
        <v>1.8E-3</v>
      </c>
      <c r="F374" s="37">
        <f t="shared" si="16"/>
        <v>9.1300000000000007E-4</v>
      </c>
      <c r="G374" s="40">
        <f t="shared" si="17"/>
        <v>8.8699999999999988E-4</v>
      </c>
      <c r="H374" s="101">
        <v>1.8</v>
      </c>
      <c r="I374" s="101">
        <v>0.91300000000000003</v>
      </c>
    </row>
    <row r="375" spans="1:9" ht="45" x14ac:dyDescent="0.25">
      <c r="A375" s="57" t="s">
        <v>278</v>
      </c>
      <c r="B375" s="61" t="s">
        <v>684</v>
      </c>
      <c r="C375" s="57" t="s">
        <v>523</v>
      </c>
      <c r="D375" s="59">
        <v>5</v>
      </c>
      <c r="E375" s="58">
        <f t="shared" si="15"/>
        <v>1.49E-2</v>
      </c>
      <c r="F375" s="37">
        <f t="shared" si="16"/>
        <v>3.8110000000000002E-3</v>
      </c>
      <c r="G375" s="40">
        <f t="shared" si="17"/>
        <v>1.1089E-2</v>
      </c>
      <c r="H375" s="101">
        <v>14.9</v>
      </c>
      <c r="I375" s="101">
        <v>3.8109999999999999</v>
      </c>
    </row>
    <row r="376" spans="1:9" x14ac:dyDescent="0.25">
      <c r="A376" s="57" t="s">
        <v>275</v>
      </c>
      <c r="B376" s="61" t="s">
        <v>685</v>
      </c>
      <c r="C376" s="57" t="s">
        <v>524</v>
      </c>
      <c r="D376" s="59">
        <v>6</v>
      </c>
      <c r="E376" s="58">
        <f t="shared" si="15"/>
        <v>1.224E-3</v>
      </c>
      <c r="F376" s="37">
        <f t="shared" si="16"/>
        <v>2.2100000000000001E-4</v>
      </c>
      <c r="G376" s="40">
        <f t="shared" si="17"/>
        <v>1.003E-3</v>
      </c>
      <c r="H376" s="101">
        <v>1.224</v>
      </c>
      <c r="I376" s="101">
        <v>0.221</v>
      </c>
    </row>
    <row r="377" spans="1:9" x14ac:dyDescent="0.25">
      <c r="A377" s="57" t="s">
        <v>279</v>
      </c>
      <c r="B377" s="61" t="s">
        <v>269</v>
      </c>
      <c r="C377" s="57" t="s">
        <v>273</v>
      </c>
      <c r="D377" s="59">
        <v>8</v>
      </c>
      <c r="E377" s="58">
        <f t="shared" si="15"/>
        <v>2.8999999999999998E-3</v>
      </c>
      <c r="F377" s="37">
        <f t="shared" si="16"/>
        <v>1.3520000000000001E-3</v>
      </c>
      <c r="G377" s="40">
        <f t="shared" si="17"/>
        <v>1.5479999999999997E-3</v>
      </c>
      <c r="H377" s="101">
        <v>2.9</v>
      </c>
      <c r="I377" s="101">
        <v>1.3520000000000001</v>
      </c>
    </row>
    <row r="378" spans="1:9" ht="22.5" x14ac:dyDescent="0.25">
      <c r="A378" s="57" t="s">
        <v>275</v>
      </c>
      <c r="B378" s="61" t="s">
        <v>686</v>
      </c>
      <c r="C378" s="57" t="s">
        <v>525</v>
      </c>
      <c r="D378" s="59">
        <v>6</v>
      </c>
      <c r="E378" s="58">
        <f t="shared" si="15"/>
        <v>4.7000000000000002E-3</v>
      </c>
      <c r="F378" s="37">
        <f t="shared" si="16"/>
        <v>8.2799999999999996E-4</v>
      </c>
      <c r="G378" s="40">
        <f t="shared" si="17"/>
        <v>3.8720000000000004E-3</v>
      </c>
      <c r="H378" s="101">
        <v>4.7</v>
      </c>
      <c r="I378" s="101">
        <v>0.82799999999999996</v>
      </c>
    </row>
    <row r="379" spans="1:9" x14ac:dyDescent="0.25">
      <c r="A379" s="57" t="s">
        <v>275</v>
      </c>
      <c r="B379" s="61" t="s">
        <v>687</v>
      </c>
      <c r="C379" s="57" t="s">
        <v>526</v>
      </c>
      <c r="D379" s="59">
        <v>7</v>
      </c>
      <c r="E379" s="58">
        <f t="shared" si="15"/>
        <v>5.6999999999999998E-4</v>
      </c>
      <c r="F379" s="37">
        <f t="shared" si="16"/>
        <v>2.7060000000000001E-3</v>
      </c>
      <c r="G379" s="40">
        <f t="shared" si="17"/>
        <v>-2.1359999999999999E-3</v>
      </c>
      <c r="H379" s="101">
        <v>0.56999999999999995</v>
      </c>
      <c r="I379" s="101">
        <v>2.706</v>
      </c>
    </row>
    <row r="380" spans="1:9" x14ac:dyDescent="0.25">
      <c r="A380" s="57" t="s">
        <v>278</v>
      </c>
      <c r="B380" s="61" t="s">
        <v>810</v>
      </c>
      <c r="C380" s="57" t="s">
        <v>846</v>
      </c>
      <c r="D380" s="59">
        <v>7</v>
      </c>
      <c r="E380" s="58">
        <f t="shared" si="15"/>
        <v>5.0000000000000001E-4</v>
      </c>
      <c r="F380" s="37">
        <f t="shared" si="16"/>
        <v>8.1599999999999999E-4</v>
      </c>
      <c r="G380" s="40">
        <f t="shared" si="17"/>
        <v>-3.1599999999999998E-4</v>
      </c>
      <c r="H380" s="101">
        <v>0.5</v>
      </c>
      <c r="I380" s="101">
        <v>0.81599999999999995</v>
      </c>
    </row>
    <row r="381" spans="1:9" ht="22.5" x14ac:dyDescent="0.25">
      <c r="A381" s="57" t="s">
        <v>278</v>
      </c>
      <c r="B381" s="61" t="s">
        <v>688</v>
      </c>
      <c r="C381" s="57" t="s">
        <v>527</v>
      </c>
      <c r="D381" s="59">
        <v>8</v>
      </c>
      <c r="E381" s="58">
        <f t="shared" si="15"/>
        <v>8.0000000000000004E-4</v>
      </c>
      <c r="F381" s="37">
        <f t="shared" si="16"/>
        <v>5.7699999999999993E-4</v>
      </c>
      <c r="G381" s="40">
        <f t="shared" si="17"/>
        <v>2.2300000000000011E-4</v>
      </c>
      <c r="H381" s="101">
        <v>0.8</v>
      </c>
      <c r="I381" s="101">
        <v>0.57699999999999996</v>
      </c>
    </row>
    <row r="382" spans="1:9" ht="22.5" x14ac:dyDescent="0.25">
      <c r="A382" s="57" t="s">
        <v>278</v>
      </c>
      <c r="B382" s="61" t="s">
        <v>689</v>
      </c>
      <c r="C382" s="57" t="s">
        <v>528</v>
      </c>
      <c r="D382" s="59">
        <v>6</v>
      </c>
      <c r="E382" s="58">
        <f t="shared" si="15"/>
        <v>1.4999999999999999E-2</v>
      </c>
      <c r="F382" s="37">
        <f t="shared" si="16"/>
        <v>5.5700000000000009E-4</v>
      </c>
      <c r="G382" s="40">
        <f t="shared" si="17"/>
        <v>1.4442999999999999E-2</v>
      </c>
      <c r="H382" s="101">
        <v>15</v>
      </c>
      <c r="I382" s="101">
        <v>0.55700000000000005</v>
      </c>
    </row>
    <row r="383" spans="1:9" ht="23.25" thickBot="1" x14ac:dyDescent="0.3">
      <c r="A383" s="83" t="s">
        <v>278</v>
      </c>
      <c r="B383" s="84" t="s">
        <v>811</v>
      </c>
      <c r="C383" s="83" t="s">
        <v>847</v>
      </c>
      <c r="D383" s="85">
        <v>7</v>
      </c>
      <c r="E383" s="86">
        <f t="shared" si="15"/>
        <v>0</v>
      </c>
      <c r="F383" s="133">
        <f t="shared" si="16"/>
        <v>4.84E-4</v>
      </c>
      <c r="G383" s="40">
        <f t="shared" si="17"/>
        <v>-4.84E-4</v>
      </c>
      <c r="H383" s="101">
        <v>0</v>
      </c>
      <c r="I383" s="101">
        <v>0.48399999999999999</v>
      </c>
    </row>
    <row r="384" spans="1:9" x14ac:dyDescent="0.25">
      <c r="A384" s="68" t="s">
        <v>9</v>
      </c>
      <c r="B384" s="79"/>
      <c r="C384" s="79"/>
      <c r="D384" s="68"/>
      <c r="E384" s="70">
        <f>SUM(E12:E383)</f>
        <v>369.43101200000012</v>
      </c>
      <c r="F384" s="70">
        <f>SUM(F12:F383)</f>
        <v>309.58501999999987</v>
      </c>
      <c r="G384" s="70">
        <f>SUM(G12:G383)</f>
        <v>59.845992000000038</v>
      </c>
    </row>
  </sheetData>
  <autoFilter ref="A11:L384"/>
  <mergeCells count="3">
    <mergeCell ref="F1:G5"/>
    <mergeCell ref="C2:E7"/>
    <mergeCell ref="K1:L5"/>
  </mergeCells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90" zoomScaleNormal="80" zoomScaleSheetLayoutView="90" workbookViewId="0">
      <selection activeCell="H1" sqref="H1:I1048576"/>
    </sheetView>
  </sheetViews>
  <sheetFormatPr defaultColWidth="9.140625" defaultRowHeight="15" x14ac:dyDescent="0.25"/>
  <cols>
    <col min="1" max="1" width="24.42578125" style="4" customWidth="1"/>
    <col min="2" max="3" width="45.28515625" style="4" customWidth="1"/>
    <col min="4" max="4" width="13.7109375" style="4" customWidth="1"/>
    <col min="5" max="6" width="18.140625" style="4" customWidth="1"/>
    <col min="7" max="7" width="20.140625" style="8" customWidth="1"/>
    <col min="8" max="8" width="10.5703125" style="4" hidden="1" customWidth="1"/>
    <col min="9" max="9" width="9.140625" style="4" hidden="1" customWidth="1"/>
    <col min="10" max="16384" width="9.140625" style="4"/>
  </cols>
  <sheetData>
    <row r="1" spans="1:9" ht="15" customHeight="1" x14ac:dyDescent="0.25">
      <c r="C1" s="11"/>
      <c r="D1" s="11"/>
      <c r="E1" s="11"/>
      <c r="F1" s="149" t="s">
        <v>174</v>
      </c>
      <c r="G1" s="150"/>
    </row>
    <row r="2" spans="1:9" ht="15" customHeight="1" x14ac:dyDescent="0.25">
      <c r="C2" s="141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НОЯБРЬ 2024 года
</v>
      </c>
      <c r="D2" s="141"/>
      <c r="E2" s="141"/>
      <c r="F2" s="150"/>
      <c r="G2" s="150"/>
    </row>
    <row r="3" spans="1:9" ht="15" customHeight="1" x14ac:dyDescent="0.25">
      <c r="C3" s="141"/>
      <c r="D3" s="141"/>
      <c r="E3" s="141"/>
      <c r="F3" s="150"/>
      <c r="G3" s="150"/>
    </row>
    <row r="4" spans="1:9" ht="15" customHeight="1" x14ac:dyDescent="0.25">
      <c r="C4" s="141"/>
      <c r="D4" s="141"/>
      <c r="E4" s="141"/>
      <c r="F4" s="150"/>
      <c r="G4" s="150"/>
    </row>
    <row r="5" spans="1:9" ht="15" customHeight="1" x14ac:dyDescent="0.25">
      <c r="C5" s="141"/>
      <c r="D5" s="141"/>
      <c r="E5" s="141"/>
      <c r="F5" s="150"/>
      <c r="G5" s="150"/>
    </row>
    <row r="6" spans="1:9" ht="15" customHeight="1" x14ac:dyDescent="0.25">
      <c r="C6" s="141"/>
      <c r="D6" s="141"/>
      <c r="E6" s="141"/>
    </row>
    <row r="7" spans="1:9" ht="15" customHeight="1" x14ac:dyDescent="0.25">
      <c r="C7" s="141"/>
      <c r="D7" s="141"/>
      <c r="E7" s="141"/>
    </row>
    <row r="8" spans="1:9" x14ac:dyDescent="0.25">
      <c r="A8" s="13">
        <f>'Приморский край'!A8</f>
        <v>45626</v>
      </c>
      <c r="C8" s="11"/>
      <c r="D8" s="11"/>
      <c r="E8" s="11"/>
      <c r="F8" s="11"/>
      <c r="G8" s="22"/>
    </row>
    <row r="9" spans="1:9" hidden="1" x14ac:dyDescent="0.25">
      <c r="C9" s="12"/>
      <c r="D9" s="12"/>
      <c r="E9" s="14">
        <f>SUBTOTAL(9,(E13:E564))*1000</f>
        <v>1700.73</v>
      </c>
      <c r="F9" s="14">
        <f>SUBTOTAL(9,(F13:F564))*1000</f>
        <v>795.44600000000003</v>
      </c>
    </row>
    <row r="10" spans="1:9" ht="42" x14ac:dyDescent="0.25">
      <c r="A10" s="5" t="s">
        <v>3</v>
      </c>
      <c r="B10" s="5" t="s">
        <v>4</v>
      </c>
      <c r="C10" s="10" t="s">
        <v>5</v>
      </c>
      <c r="D10" s="10" t="s">
        <v>6</v>
      </c>
      <c r="E10" s="10" t="s">
        <v>0</v>
      </c>
      <c r="F10" s="5" t="s">
        <v>1</v>
      </c>
      <c r="G10" s="5" t="s">
        <v>2</v>
      </c>
      <c r="H10" s="137" t="s">
        <v>693</v>
      </c>
      <c r="I10" s="138" t="s">
        <v>694</v>
      </c>
    </row>
    <row r="11" spans="1:9" x14ac:dyDescent="0.25">
      <c r="A11" s="17">
        <v>1</v>
      </c>
      <c r="B11" s="17">
        <v>2</v>
      </c>
      <c r="C11" s="18">
        <v>3</v>
      </c>
      <c r="D11" s="18">
        <v>4</v>
      </c>
      <c r="E11" s="18">
        <v>5</v>
      </c>
      <c r="F11" s="17">
        <v>6</v>
      </c>
      <c r="G11" s="17">
        <v>7</v>
      </c>
      <c r="H11" s="101">
        <f>SUM(H12)</f>
        <v>1700.73</v>
      </c>
      <c r="I11" s="101"/>
    </row>
    <row r="12" spans="1:9" ht="23.25" thickBot="1" x14ac:dyDescent="0.3">
      <c r="A12" s="90" t="s">
        <v>289</v>
      </c>
      <c r="B12" s="91" t="s">
        <v>331</v>
      </c>
      <c r="C12" s="92" t="s">
        <v>330</v>
      </c>
      <c r="D12" s="93" t="s">
        <v>13</v>
      </c>
      <c r="E12" s="94">
        <f>1700.73/1000</f>
        <v>1.7007300000000001</v>
      </c>
      <c r="F12" s="94">
        <f>795.446/1000</f>
        <v>0.79544599999999999</v>
      </c>
      <c r="G12" s="94">
        <f>E12-F12</f>
        <v>0.90528400000000009</v>
      </c>
      <c r="H12" s="101">
        <v>1700.73</v>
      </c>
      <c r="I12" s="101">
        <v>795.44600000000003</v>
      </c>
    </row>
    <row r="13" spans="1:9" x14ac:dyDescent="0.25">
      <c r="A13" s="87" t="s">
        <v>9</v>
      </c>
      <c r="B13" s="88"/>
      <c r="C13" s="88"/>
      <c r="D13" s="89"/>
      <c r="E13" s="89">
        <f>SUM(E12:E12)</f>
        <v>1.7007300000000001</v>
      </c>
      <c r="F13" s="89">
        <f>SUM(F12:F12)</f>
        <v>0.79544599999999999</v>
      </c>
      <c r="G13" s="89"/>
    </row>
    <row r="14" spans="1:9" x14ac:dyDescent="0.25">
      <c r="D14" s="15"/>
    </row>
    <row r="15" spans="1:9" x14ac:dyDescent="0.25">
      <c r="F15" s="16"/>
    </row>
    <row r="16" spans="1:9" x14ac:dyDescent="0.25">
      <c r="D16" s="16"/>
      <c r="E16" s="16"/>
    </row>
    <row r="17" spans="5:6" x14ac:dyDescent="0.25">
      <c r="F17" s="19"/>
    </row>
    <row r="18" spans="5:6" x14ac:dyDescent="0.25">
      <c r="E18" s="19"/>
      <c r="F18" s="24"/>
    </row>
  </sheetData>
  <autoFilter ref="A10:G10"/>
  <mergeCells count="2">
    <mergeCell ref="F1:G5"/>
    <mergeCell ref="C2:E7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2024-12-10T04:38:21Z</dcterms:modified>
</cp:coreProperties>
</file>