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5.2024\"/>
    </mc:Choice>
  </mc:AlternateContent>
  <bookViews>
    <workbookView xWindow="0" yWindow="0" windowWidth="28800" windowHeight="12435" activeTab="2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край'!$A$11:$G$37</definedName>
    <definedName name="_xlnm._FilterDatabase" localSheetId="0" hidden="1">'Приморский край'!$A$11:$H$64</definedName>
    <definedName name="_xlnm._FilterDatabase" localSheetId="2" hidden="1">'Хабаровский край'!$A$11:$K$233</definedName>
    <definedName name="_xlnm.Print_Area" localSheetId="1">'Камчатский край'!$A$1:$G$37</definedName>
    <definedName name="_xlnm.Print_Area" localSheetId="0">'Приморский край'!$A$1:$G$66</definedName>
    <definedName name="_xlnm.Print_Area" localSheetId="2">'Хабаровский край'!$A$1:$G$234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12" i="6"/>
  <c r="G62" i="6" l="1"/>
  <c r="G35" i="7" l="1"/>
  <c r="G36" i="7" l="1"/>
  <c r="G60" i="6" l="1"/>
  <c r="G61" i="6"/>
  <c r="G63" i="6"/>
  <c r="G13" i="9" l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E64" i="6" l="1"/>
  <c r="G30" i="7" l="1"/>
  <c r="G31" i="7"/>
  <c r="G32" i="7"/>
  <c r="G33" i="7"/>
  <c r="G34" i="7"/>
  <c r="E37" i="7" l="1"/>
  <c r="F37" i="7"/>
  <c r="F9" i="9" l="1"/>
  <c r="F64" i="6"/>
  <c r="F9" i="6" s="1"/>
  <c r="G12" i="7" l="1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12" i="9"/>
  <c r="E9" i="6"/>
  <c r="G37" i="7" l="1"/>
  <c r="A8" i="10"/>
  <c r="C2" i="10"/>
  <c r="A8" i="9"/>
  <c r="C2" i="9"/>
  <c r="A8" i="7"/>
  <c r="C2" i="7"/>
  <c r="E9" i="9" l="1"/>
  <c r="F13" i="10" l="1"/>
  <c r="F9" i="10" s="1"/>
  <c r="E13" i="10"/>
  <c r="E9" i="10" l="1"/>
  <c r="G13" i="10"/>
  <c r="E9" i="7" l="1"/>
  <c r="G64" i="6"/>
  <c r="F9" i="7" l="1"/>
</calcChain>
</file>

<file path=xl/sharedStrings.xml><?xml version="1.0" encoding="utf-8"?>
<sst xmlns="http://schemas.openxmlformats.org/spreadsheetml/2006/main" count="1233" uniqueCount="514">
  <si>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</si>
  <si>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</si>
  <si>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</si>
  <si>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</si>
  <si>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</si>
  <si>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</si>
  <si>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</si>
  <si>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 Елизово</t>
  </si>
  <si>
    <t>ГРС Большой Камень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</si>
  <si>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</si>
  <si>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</si>
  <si>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</si>
  <si>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</si>
  <si>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</si>
  <si>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</si>
  <si>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</si>
  <si>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</si>
  <si>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</si>
  <si>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</si>
  <si>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</si>
  <si>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</si>
  <si>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</si>
  <si>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</si>
  <si>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</si>
  <si>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</si>
  <si>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</si>
  <si>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</si>
  <si>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</si>
  <si>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</si>
  <si>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</si>
  <si>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</si>
  <si>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</si>
  <si>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</si>
  <si>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</si>
  <si>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</si>
  <si>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</si>
  <si>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</si>
  <si>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</si>
  <si>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</si>
  <si>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</si>
  <si>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</si>
  <si>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</si>
  <si>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</si>
  <si>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Детский сад № 1 г. Уссурийска МБДОУ (ГРС Уссурийск)</t>
  </si>
  <si>
    <t>ГРС Углегорск</t>
  </si>
  <si>
    <t>Аполлон ООО (котельная ГП 201)</t>
  </si>
  <si>
    <t>ООО "Аполлон"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</si>
  <si>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</si>
  <si>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</si>
  <si>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</si>
  <si>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г. Елизово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</si>
  <si>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</si>
  <si>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</si>
  <si>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</si>
  <si>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</si>
  <si>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</si>
  <si>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</si>
  <si>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</si>
  <si>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</si>
  <si>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</si>
  <si>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</si>
  <si>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</si>
  <si>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Спецдорремстрой МУП ш. Восточное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</si>
  <si>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</si>
  <si>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</si>
  <si>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</si>
  <si>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6 гр.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</si>
  <si>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</si>
  <si>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</si>
  <si>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</si>
  <si>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</si>
  <si>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</si>
  <si>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"Завод Техно"</t>
  </si>
  <si>
    <t>ООО "ТехноНИКОЛЬ Дальний Восток"</t>
  </si>
  <si>
    <t>МУП г. Хабаровска "Тепловые сети"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</si>
  <si>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</si>
  <si>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</si>
  <si>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</si>
  <si>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"ТН Пластики"</t>
  </si>
  <si>
    <t>Индивидуальный предприниматель Бенда Владимир Андреевич</t>
  </si>
  <si>
    <t>ООО "ВМК Капитал"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</si>
  <si>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</si>
  <si>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</si>
  <si>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</si>
  <si>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</si>
  <si>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</si>
  <si>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</si>
  <si>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</si>
  <si>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</si>
  <si>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</si>
  <si>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</si>
  <si>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</si>
  <si>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</si>
  <si>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</si>
  <si>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</si>
  <si>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</si>
  <si>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</si>
  <si>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Хабаровский завод ЖБШ - филиал АО "БЭТ"</t>
  </si>
  <si>
    <t>ООО "Розенталь Групп "Ицар"</t>
  </si>
  <si>
    <t>Краевое государственное бюджетное образовательное учреждение «Краевой детский центр «Созвездие»</t>
  </si>
  <si>
    <t>ООО "Амурсталь-центр"</t>
  </si>
  <si>
    <t>ООО "Амурсталь"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</si>
  <si>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</si>
  <si>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</si>
  <si>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</si>
  <si>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</si>
  <si>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</si>
  <si>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</si>
  <si>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</si>
  <si>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</si>
  <si>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</si>
  <si>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</si>
  <si>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</si>
  <si>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</si>
  <si>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</si>
  <si>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</si>
  <si>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</si>
  <si>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</si>
  <si>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</si>
  <si>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ООО «ТЭК «Уссури»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</si>
  <si>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</si>
  <si>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</si>
  <si>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</si>
  <si>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</si>
  <si>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</si>
  <si>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</si>
  <si>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</si>
  <si>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</si>
  <si>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</si>
  <si>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</si>
  <si>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</si>
  <si>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</si>
  <si>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</si>
  <si>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ООО "Комсомольский мясокомбинат"</t>
  </si>
  <si>
    <t>ООО "Нангмар"</t>
  </si>
  <si>
    <t>Общество ограниченной ответственности"Икар"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</si>
  <si>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</si>
  <si>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</si>
  <si>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</si>
  <si>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</si>
  <si>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Физическое лицо Цымбал Сергей Александрович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</si>
  <si>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</si>
  <si>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</si>
  <si>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</si>
  <si>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</si>
  <si>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</si>
  <si>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</si>
  <si>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Богородское</t>
  </si>
  <si>
    <t>ГРС Ягодный</t>
  </si>
  <si>
    <t>ГРС Бельго</t>
  </si>
  <si>
    <t>Лазаренко Екатерина Алексеевна</t>
  </si>
  <si>
    <t>АИТ ООО (ГРС Владивосток-1) г. Владивосток, ул. Дальзаводская, д. 6, корп. А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</si>
  <si>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</si>
  <si>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</si>
  <si>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</si>
  <si>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ГРС Анненские воды</t>
  </si>
  <si>
    <t>УКФ ООО (ГРС Уссурийск) г. Уссурийск, ул. Раковское шоссе, з. 1</t>
  </si>
  <si>
    <t>Устой-М ООО (п. Крутобереговый) (ГРС-1 Петропавловск-Камчатский) п.Крутобереговый, Елизовское шоссе, д. 15</t>
  </si>
  <si>
    <t>ИП Воробьев А.В. (ТЦ «Глобус») (АГРС-1 г.Петропавловск-Камчатский) г.Петропавловск-Камчатский, ул. Вулканная, д. 59</t>
  </si>
  <si>
    <t>ГРС.Владивосток-1</t>
  </si>
  <si>
    <t>г. Уссурийск</t>
  </si>
  <si>
    <t>г. Спасск-Дальний</t>
  </si>
  <si>
    <t>население г. Уссурийск</t>
  </si>
  <si>
    <t>СП "Хабаровская ТЭЦ-1" г.Хабаровск, ул. Узловая, 15а</t>
  </si>
  <si>
    <t>г. Комсомольск-на-Амуре, ул. Сидоренко, 19 (пекарня)</t>
  </si>
  <si>
    <t>г. Комсомольск-на-Амуре  пр. Победы, 36/1. м-н Мельница.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</si>
  <si>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</si>
  <si>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</si>
  <si>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</si>
  <si>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г. Хабаровск, ул. Промышленная 12Е</t>
  </si>
  <si>
    <t>г. Хабаровск, Воронежское шоссе 1</t>
  </si>
  <si>
    <t>г. Комсомольск-на-Амуре,  ул. Хабаровская, 47 (Гостиница)</t>
  </si>
  <si>
    <t>г. Хабаровск, ул. Крещенская, 2</t>
  </si>
  <si>
    <t>г. Хабаровск, ул. Крещенская, 2/1</t>
  </si>
  <si>
    <t>г. Хабаровск, ул. Быстринская д.19</t>
  </si>
  <si>
    <t>Хабаровский край, г.Хабаровск, ул. Трехгорная, 143</t>
  </si>
  <si>
    <t>Котельная "Некрасовская" Хабаровский район, с.Некрасовка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</si>
  <si>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</si>
  <si>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</si>
  <si>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</si>
  <si>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</si>
  <si>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</si>
  <si>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</si>
  <si>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с. Воронежское-3, Кленовая, 5</t>
  </si>
  <si>
    <t>Население ГРС Солнечный</t>
  </si>
  <si>
    <t>Население ГРС Хурба</t>
  </si>
  <si>
    <t>Население ГРС Эльбан</t>
  </si>
  <si>
    <t>СП "Амурская ТЭЦ-1" г.Амурск, Западное шоссе, 10</t>
  </si>
  <si>
    <t>Население ГРС Амурск</t>
  </si>
  <si>
    <t>Население ГРС Де-Кастри</t>
  </si>
  <si>
    <t>СП "Николаевская ТЭЦ" г.Николаевск-на-Амуре, ул. Невельского, 24а</t>
  </si>
  <si>
    <t>Население ГРС Богородское</t>
  </si>
  <si>
    <t>Население ГРС Ягодный</t>
  </si>
  <si>
    <t>Население ГРС Бельго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</si>
  <si>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</si>
  <si>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</si>
  <si>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 Комсомольск-на-Амуре, ул. Щорса, 91 (пекарня)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</si>
  <si>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</si>
  <si>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</si>
  <si>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</si>
  <si>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</si>
  <si>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г. Хабаровск, ул. Кола Бельды, 1</t>
  </si>
  <si>
    <t>г. Комсомольск-на-Амуре  пр-т Первостроителей, 15, Тепло</t>
  </si>
  <si>
    <t>г. Комсомольск-на-Амуре, пр. Победы  75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</si>
  <si>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</si>
  <si>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</si>
  <si>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</si>
  <si>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</si>
  <si>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</si>
  <si>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</si>
  <si>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</si>
  <si>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г.Комсомольск-на-Амуре, Радищева, д. 3 Мясокомбинат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</si>
  <si>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</si>
  <si>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</si>
  <si>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</si>
  <si>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</si>
  <si>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</si>
  <si>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ИП Олишевский Вадим Валерьевич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</si>
  <si>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</si>
  <si>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п. Солнечный ул.Ленина, д.28 А, Пом. 1 (1-19)</t>
  </si>
  <si>
    <t>г.Комсомольск-на-Амуре, ул Шиханова, д. 8</t>
  </si>
  <si>
    <t>г. Комсомольск-на-Амуре, пр. Московский, д.30, корп.2, кв. 1</t>
  </si>
  <si>
    <t>г. Комсомольск-на-Амуре,  Ленина пр., д. 30, корп.2</t>
  </si>
  <si>
    <t>г. Комсомольск-на-Амуре ,
ул. Дзержинского, 42/3</t>
  </si>
  <si>
    <t>г. Комсомольск-на-Амуре, ул. Гагарина, 17/5, Лит. А</t>
  </si>
  <si>
    <t>Точка подключения: Хабаровский край, г. Комсомольск-на-Амуре, ул. Гамарника</t>
  </si>
  <si>
    <t>Автономная некоммерческая организация центр восстановления и развития личности "Зеленый Светофор"</t>
  </si>
  <si>
    <t>Общество ограниченной ответственности "Джакузи"</t>
  </si>
  <si>
    <t>Общество ограниченной ответственности «Хэйлунцзян»</t>
  </si>
  <si>
    <t>ООО "Дальэнергостройиндустрия"</t>
  </si>
  <si>
    <t>Индивидуальный предприниматель Кузнецов Егор Александрович</t>
  </si>
  <si>
    <t>Аврора СПГ Владивосток ООО (ГРС Артём) с. Вольно-Надеждинское, тер. ТОР Надеждинская, ул. Центральная, зу 16</t>
  </si>
  <si>
    <t>Магистраль ООО (п. Крутобереговый) (ГРС-1 Петропавловск-Камчатский) п.Крутобереговый, Елизовское шоссе, д. 11А/1</t>
  </si>
  <si>
    <t>Полимер ООО (Котельная № 9 п. Светлый, ул.Луговая, 4, Пионерского сельского поселения)</t>
  </si>
  <si>
    <t>Полимер ООО (Котельная № 10 п. Светлый, ул.Мира, Пионерского сельского поселения)</t>
  </si>
  <si>
    <t>Полимер ООО (Котельная № 10 п.Крутобереговый, Пионерского сельского поселения)</t>
  </si>
  <si>
    <t>Приложение N 4
к приказу ФАС России
от 08.12.2022 N 960/22
Форма 6</t>
  </si>
  <si>
    <t>г. Комсомольск-на-Амуре, ПГСК "Силинский-2"</t>
  </si>
  <si>
    <t>Индивидуальный предприниматель Синицын Игорь Эдуардович</t>
  </si>
  <si>
    <t>АО "Корпорация развития Дальнего Востока и Арктики"</t>
  </si>
  <si>
    <t>ООО "Стеллар"</t>
  </si>
  <si>
    <t>Местная религиозная организация Церковь Евангельских Христиан-Баптистов г.Хабаровска</t>
  </si>
  <si>
    <t>Индивидуальный предприниматель 
Воронина Елена Валентиновна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</si>
  <si>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</si>
  <si>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Местная религиозная организация "Хабаровская Евангельско-Христианская Пресвитерианская Церковь"</t>
  </si>
  <si>
    <t>г. Комсомольск-на-Амуре, ул. Красная 18/5 ПГСК "Силинский-2"</t>
  </si>
  <si>
    <t>г. Комсомольск-на-Амуре, ул.Лесозаводская 4, литер С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</si>
  <si>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</si>
  <si>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Хабаровский край, ТОСЭР Хабаровск площадка Ракитное</t>
  </si>
  <si>
    <t>Ленинградская, 23А</t>
  </si>
  <si>
    <t>680502, Хабаровский район, с. Казакевичево, ул. школьная, д. 20</t>
  </si>
  <si>
    <t>680011, г. Хабаровск, ул. Джамбула, д. 98</t>
  </si>
  <si>
    <t>ДКС ПРИМОРЬЕ ООО (Производственно-складской комплекс) (ГРС Артём) с. Вольно-Надеждинское, тер. ТОР Надеждинская, ул. Центральная, д. 52</t>
  </si>
  <si>
    <t>Уссурийский бальзам АО (Котельная) (ГРС Уссурийск) г. Уссурийск, ул.Краснознаменная, з. 49</t>
  </si>
  <si>
    <t>Индивидуальный предприниматель Антипова Марина Валентиновна</t>
  </si>
  <si>
    <t>Общество с ограниченной ответственностью "ПромАльп ДВ"</t>
  </si>
  <si>
    <t>Индивидуальный предприниматель Боровский Сергей Владимирович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</si>
  <si>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</si>
  <si>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</si>
  <si>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Наземцев Александр Геннадьевич</t>
  </si>
  <si>
    <t>Индивидуальный предприниматель Юдичев Денис Владимирович</t>
  </si>
  <si>
    <t>Общество ограниченной ответственности "Техсервис-Хабаровск"</t>
  </si>
  <si>
    <t>Общество ограниченной ответственности «ТЕСТ»</t>
  </si>
  <si>
    <t>Общество ограниченной ответственности «ШИК»</t>
  </si>
  <si>
    <t>ООО "Центр"</t>
  </si>
  <si>
    <t>ООО "Норд Си"</t>
  </si>
  <si>
    <t>ООО "АвтоДом"</t>
  </si>
  <si>
    <t>Индивидуальный предприниматель Воротников Дмитрий Анатольевич</t>
  </si>
  <si>
    <t>ООО "Натали"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</si>
  <si>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</si>
  <si>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</si>
  <si>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</si>
  <si>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 Дедков Анатолий Иванович</t>
  </si>
  <si>
    <t>ООО "Ютар"</t>
  </si>
  <si>
    <t>ООО «Эдельвейс»</t>
  </si>
  <si>
    <t>Муниципальное Унитарное Топливно-снабженческое предприятие муниципального района имени Лазо</t>
  </si>
  <si>
    <t>г. Хабаровск, «Группа жилых домов по Воронежскому шоссе в Краснофлотском районе»</t>
  </si>
  <si>
    <t>г.Комсомольск-на-Амуре, ул.Партизанская, д. 13, офис</t>
  </si>
  <si>
    <t>п. Солнечный ул. Ленина, д.23 А. (Лит А) пом. 2</t>
  </si>
  <si>
    <t>г.Комсомольск-на-Амуре, ул.Вокзальная 10, склад 15</t>
  </si>
  <si>
    <t>г. Комсомольск-на-Амуре,  Комсомольское шоссе, д. 7А, склад 4, Сток-Центр</t>
  </si>
  <si>
    <t>г. Комсомольск-на-Амуре,  ул. Павловского 6 (Автокооператив Павловский 2, вторая очередь).</t>
  </si>
  <si>
    <t>г. Комсомольск-на-Амуре,  Севастопольская ул., д. 25/2</t>
  </si>
  <si>
    <t>г. Комсомольск-на-Амуре, ул. Гаражная 2, литер З</t>
  </si>
  <si>
    <t>г. Комсомольск-на-Амуре, ул. Гаражная 2. литер А</t>
  </si>
  <si>
    <t>г. Комсомольск-на-Амуре, ул. Лесозаводская, 6 (отправка корреспонденции)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</si>
  <si>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</si>
  <si>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</si>
  <si>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 Павловского ул., д. 19, котельная 4</t>
  </si>
  <si>
    <t>г.Комсомольск-на-Амуре, ул Копылова, д. 50</t>
  </si>
  <si>
    <t>Хабаровский край, Ульчский район, п. Де-Кастри, ул.Горная 6-А</t>
  </si>
  <si>
    <t>г. Комсомольск-на-Амуре, в районе автозаправочной станции по Северному шоссе, 1 корп.3</t>
  </si>
  <si>
    <t>г. Комсомольск-на-Амуре, ул. Вокзальная,10 литер И, пом.4</t>
  </si>
  <si>
    <t>Переяс, Ленина, 43</t>
  </si>
  <si>
    <t>ТЦ "Ангар" Хабаровский край, р.п. Переясловка, ул. Индустриальная, 15</t>
  </si>
  <si>
    <t>г. Хабаровск, ул. Суворова 60</t>
  </si>
  <si>
    <t>Хабаровский край, Хабаровский район, с. Ильинка, 
пер. Гаражный 1</t>
  </si>
  <si>
    <t>Хабаровский край,  р-он им. Лазо, рп. Переяславка, ул. Октябрьская, 112</t>
  </si>
  <si>
    <t>682965, Хабаровский край, район имени Лазо, поселок Переясловка, улица Центральная 19</t>
  </si>
  <si>
    <t>г. Комсомольск-на-Амуре, ул. Амурская 2, корпус 2 (магазин)</t>
  </si>
  <si>
    <t>г. Комсомольск-на-Амуре, ул.Лесозаводская 4, лит. А</t>
  </si>
  <si>
    <t>г .Комсомольск-на-Амуре, Аллея Труда, 64/2, Техномаркет "Светлый"</t>
  </si>
  <si>
    <t>г. Комсомольск-на-Амуре, ул. Дикопольцева, 37</t>
  </si>
  <si>
    <t>г..Николаевск-на-Амуре, ул.Пригородная, 1</t>
  </si>
  <si>
    <t>г. Комсомольск-на-Амуре  
Лесная 2 (стоматологическая клиника).</t>
  </si>
  <si>
    <t>п. Ягодный,  ул. Школьная д. 4, магазин "Ягодка"</t>
  </si>
  <si>
    <t>г. Комсомольск-на-Амуре, ул. Запорожская, 1</t>
  </si>
  <si>
    <t>Хабаровский край, Комсомольск-на-Амре, ул. Павловского, 16, Литер З, Литер И</t>
  </si>
  <si>
    <t>ООО «УК Профессиональный сервис»</t>
  </si>
  <si>
    <t>Индивидуальный предприниматель Люй-Ло-Лян Анна Васильевна</t>
  </si>
  <si>
    <t>АО "Универсальная лизинговая компания"</t>
  </si>
  <si>
    <t>Индивидуальный предприниматель Русаев Андрей Анатольевич</t>
  </si>
  <si>
    <t>Общество ограниченной ответственности  "Велес"</t>
  </si>
  <si>
    <t>Общество ограниченной ответственности "Альфа-Дент"</t>
  </si>
  <si>
    <t>Общество ограниченной ответственности "Ягодное"</t>
  </si>
  <si>
    <t>Индивидуальный предприниматель Зимин Сергей Игоревич</t>
  </si>
  <si>
    <t>УПТС АО (Котельная № 72) (ГРС Уссурийск)</t>
  </si>
  <si>
    <t>ТПК ФДВ ООО (ГРС Артём) с. Вольно-Надеждинское, тер. ТОР Надеждинская</t>
  </si>
  <si>
    <t>ГРС Николаевск</t>
  </si>
  <si>
    <t>г. Хабаровск, ул. Целинная, д. 2 В</t>
  </si>
  <si>
    <t>Хабаровский край, г. Хабаровск, ул. Горького д. 71Б</t>
  </si>
  <si>
    <t>г. Комсомольск-на-Амуре,  Вокзальная ул., д. 34. магазин "СтройУспех"</t>
  </si>
  <si>
    <t>г. Комсомольск-на-Амуре, Димитрова 11 (кафе)</t>
  </si>
  <si>
    <t>г. Комсомольск-на-Амуре, ул. Кирова, 78</t>
  </si>
  <si>
    <t>с. Казакевичево, ул. Новожилова, д.13</t>
  </si>
  <si>
    <t>ООО Завод ЖБИ-5</t>
  </si>
  <si>
    <t>Войсковая часть 3524</t>
  </si>
  <si>
    <t>Индивидуальный предприниматель Кондратенко Яна Константиновна</t>
  </si>
  <si>
    <t>Индивидуальный предприниматель Ефимов Андрей Викторович</t>
  </si>
  <si>
    <t>ИП Даниелян Альберт Андраникович</t>
  </si>
  <si>
    <t>г. Хабаровск, ул. Ташкентская, 22</t>
  </si>
  <si>
    <t>Хабаровский р-он, с. Бычиха, ул. Партизанская 18а</t>
  </si>
  <si>
    <t>г. Хабаровск,ул. Суворова, 84а</t>
  </si>
  <si>
    <t>г. Хабаровск, ул. Донская,2б</t>
  </si>
  <si>
    <t>г. Хабаровск, 60-сетия Октября проспект 8</t>
  </si>
  <si>
    <t>г. Хабаровск, 60-сетия Октября проспект, 8</t>
  </si>
  <si>
    <t>Тепловые сети (г. Хабаровск, ул. Мельничная, 27а)</t>
  </si>
  <si>
    <t>Хабаровский р-он, с. Казакевичево, ул. Морская д. 4</t>
  </si>
  <si>
    <t>Хабаровский р-он, с. Сосновка, ул. Шоссейная, 5</t>
  </si>
  <si>
    <t>Хабаровский р-он, с. Краснореченское, ул. Императорская, 3</t>
  </si>
  <si>
    <t>Хабаровский кр., Хабаровский район, с. Ракитное, проезд Промышленный (Тосэр Хабаровск Площадка Р стр. 1)</t>
  </si>
  <si>
    <t>г. Хабаровск, ул. Автобусная, д. 75</t>
  </si>
  <si>
    <t>Хабаровский край, г.Хабаровск, земельный участок с кадастровым номером 27230041729161</t>
  </si>
  <si>
    <t>Хабаровский р-он, с. Бычиха, ул. Строителей, 26</t>
  </si>
  <si>
    <t>г. Хабаровск, пер. Алеутский, д. 3а</t>
  </si>
  <si>
    <t>г. Хабаровск, ул. Кулибина 3</t>
  </si>
  <si>
    <t>г. Хабаровск, ул. Дикопольцева 12</t>
  </si>
  <si>
    <t>г. Хабаровск , ул. Металистов 24</t>
  </si>
  <si>
    <t>г.Хабаровск,ул.Тихоокеанская,73</t>
  </si>
  <si>
    <t>г. Хабаровск, ул. Чалнинская 17</t>
  </si>
  <si>
    <t>г. Хабаровск, Федоровское шоссе, 12 (заправка)</t>
  </si>
  <si>
    <t>г. Хабаровск, Федоровское шоссе, 12 (завод)</t>
  </si>
  <si>
    <t>г. Хабаровск, ул. Воронежская, 142</t>
  </si>
  <si>
    <t>г. Хабаровск, ул. Шатова, 2/1</t>
  </si>
  <si>
    <t>г. Хабаровск, ул. Героев-Пассаров 10/8</t>
  </si>
  <si>
    <t>г. Хабаровск, ул. Салтыкова-Щедрина, 83</t>
  </si>
  <si>
    <t>г. Хабаровск, ул. Карла-Маркса, 154</t>
  </si>
  <si>
    <t>г. Хабаровск, ул. Карла-Маркса 144/2</t>
  </si>
  <si>
    <t>г. Хабаровск, Воронежское шоссе 1/А</t>
  </si>
  <si>
    <t>г. Хабаровск, ул. Фоломеева 9Б</t>
  </si>
  <si>
    <t>г. Хабаровск, ул. Алексеевская 38Б</t>
  </si>
  <si>
    <t>г. Хабаровск, ул. Александровская 41</t>
  </si>
  <si>
    <t>г. Хабаровск, ул. Александровская 43</t>
  </si>
  <si>
    <t>г. Хабаровск, ул. Воронежское шоссе 3А</t>
  </si>
  <si>
    <t>г. Хабаровск, ул. Александровская 45</t>
  </si>
  <si>
    <t>г. Хабаровск, ул. Александровская 47</t>
  </si>
  <si>
    <t>г. Хабаровск, ул. Александровская 51</t>
  </si>
  <si>
    <t>г. Хабаровск, Воронежское шоссе 1/1</t>
  </si>
  <si>
    <t>г. Хабаровск, Воронежское шоссе,5</t>
  </si>
  <si>
    <t>г. Хабаровск, ул. Уборевича 79А</t>
  </si>
  <si>
    <t>г. Хабаровск, ул. Быстринская д.19/1</t>
  </si>
  <si>
    <t>г. Хабаровск, ул. Александровская д. 49</t>
  </si>
  <si>
    <t>г. Хабаровск, ул. Воронежское шоссе 3А/1</t>
  </si>
  <si>
    <t>г. Хабаровск,ул.Воронежская,дом.174</t>
  </si>
  <si>
    <t>Комплексная застройка в границах улиц Шатова-Совхозная-Трехгорная в железнодорожном районе г. Хабаровск</t>
  </si>
  <si>
    <t>Хабаровский край, р-н. им. Лазо, рп. Переяславка, ул. Клубная 74</t>
  </si>
  <si>
    <t>"Амурсталь-центр" пос. Переяславка</t>
  </si>
  <si>
    <t>Население ХОР</t>
  </si>
  <si>
    <t>Хабаровский край, р-он Вяземский с. Отрадное, ул. Новая, 1а</t>
  </si>
  <si>
    <t>Хабаровский край, р-он Вяземский, с. Садовое, ул. Мира, 8б</t>
  </si>
  <si>
    <t>спортивная школа Юниор</t>
  </si>
  <si>
    <t>Население Вяземск</t>
  </si>
  <si>
    <t>ООО "Торекс-Хабаровск" (г. Комсомльск-на-Амуре, ул. Вагонная, 30)</t>
  </si>
  <si>
    <t>г. Комсомольск-на-Амуре, Аллея труда, 1</t>
  </si>
  <si>
    <t>Теплоцентраль (г. Комсомольск-на-Амуре, ул. Пугачева, 84)</t>
  </si>
  <si>
    <t>г. Комсомольск-на-Амуре, Северное шоссе, 1</t>
  </si>
  <si>
    <t>г. Комсомольск-на-Амуре, ул. Кирова, 30</t>
  </si>
  <si>
    <t>г. Комсомольск-на-Амуре, ул. Радищева , 2</t>
  </si>
  <si>
    <t>г. Комсомольск-на-Амуре, ул. Сусанина 146</t>
  </si>
  <si>
    <t>г. Комсомольск-на-Амуре, ул. Водонасосная, 1</t>
  </si>
  <si>
    <t>г. Комсомольск-на-Амуре, ул. Литейная, 39</t>
  </si>
  <si>
    <t>г.Комсомольск-на-Амуре, ул.Пугачева 89</t>
  </si>
  <si>
    <t>Население КМС-1</t>
  </si>
  <si>
    <t>"Котельная п. Солнечный" (Солнечный р-н, п Солнечный, промзона)</t>
  </si>
  <si>
    <t>"Котельная п. Горный" (Солнечный р-н, п. Горный, промзона)</t>
  </si>
  <si>
    <t>"Газовая котельная Солнечной Обогатительной Фабрики"</t>
  </si>
  <si>
    <t>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</si>
  <si>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Хурба (Комсомольский р-н, с. Хурба, ул. Гайдара, 13)</t>
  </si>
  <si>
    <t>"Котельная п. Эльбан"</t>
  </si>
  <si>
    <t>г. Амурск, шоссе Машиностроителей, д. 5</t>
  </si>
  <si>
    <t>Де-Кастри "ТЭЦ" (Ульчский р-н, п. Де-Кастри, Советская, 3Б)</t>
  </si>
  <si>
    <t>Котельная №1 "Порт" (Николаевский р-н, п. Лазарев, центральная порт, ул. Набережная)</t>
  </si>
  <si>
    <t>Котельная №4 "Тепло-Лазарев" (Николаевский р-н, п. Лазарев, нефтепровод по ул. Советская)</t>
  </si>
  <si>
    <t>Котельная №5 "ТУСМ" (Николаевский р-н, п. Лазарев, ТУМС ул. Попова)</t>
  </si>
  <si>
    <t>Газопоршневая станция (Николаевский р-н, п. Лазарев, ул. Советская, 4б)</t>
  </si>
  <si>
    <t>Котельная Аэропорт г. Николаевск-на-Амуре, ул. Энтузиастов 2а</t>
  </si>
  <si>
    <t>2 с. Красное, расположенная по адресу Хабаровский край, Николаевский район, с. Красное, ул. Амурская 9 б</t>
  </si>
  <si>
    <t>3 Котельная №4 МКУЗ "Противотуберкулезный диспансер" и КГБУ "Психоневрологический интернат", расположенный по адресу Хабаровский край г. Николаевск-на-Амуре, ул. Советская 212 б</t>
  </si>
  <si>
    <t>1 Котельная №1 с. Красное, расположенная по адресу Хабаровский край, Николаевский район, с. Красное, ул. Советская 45 б</t>
  </si>
  <si>
    <t>Богородское "Котельная" (Ульчский р-н, с. Богородское, ул. Парковая 2-а)</t>
  </si>
  <si>
    <t>Сусанино (Ульчский н-н, с. Анненские минеральные Воды, ул. Центральная, 20 Б)</t>
  </si>
  <si>
    <t>Шелтэк (Комсомольский р-н, п. Ягодный, ул. Набережная, 5А)</t>
  </si>
  <si>
    <t>п. Хор, ул. Заводская 17</t>
  </si>
  <si>
    <t>Точка подключения: п. Хор, пер. Пожарный, д. 3а (Кафе Переясловка)</t>
  </si>
  <si>
    <t>с. Казакевичево, ул. Новожилова, д.2</t>
  </si>
  <si>
    <t>682920, Хабаровский край, район им. Лазо, п. Хор, ул. Советская 8А</t>
  </si>
  <si>
    <t>ООО "Энергия"</t>
  </si>
  <si>
    <t>ООО "Хорский Теплоэнергетик" с. Отрадное</t>
  </si>
  <si>
    <t>ООО "Хорский Теплоэнергетик" с. Садовое</t>
  </si>
  <si>
    <t>Муниципальное бюджетное учреждение дополнительного образования СШ Юниор г. Вяземского</t>
  </si>
  <si>
    <t>Индивидуальный предприниматель  Блюм Дмитрий Вячеславович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</si>
  <si>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</si>
  <si>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</si>
  <si>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Велес-Снек ООО (ГРС Артём) с.Вольно-Надеждинское, тер. ТОР Надеждинская</t>
  </si>
  <si>
    <t>СТАРГАЗ ООО (АГНКС) (ГРС-2 Петропавловск-Камчатский) г.Петропавловск-Камчатский, ш. Северо-Восточное, 41:01:0010113:3770</t>
  </si>
  <si>
    <t>Шамса-Холдинг ООО (ТРЦ Шамса) (ГРС-2 Петропавловск-Камчатский) г.Петропавловск-Камчатский, пр-кт Победы, д. 67/1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</si>
  <si>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</si>
  <si>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УПТС АО (Котельная № Раковского) (ГРС Уссурийск) г. Уссурийск,  ул. Московская д. 13</t>
  </si>
  <si>
    <t>ИКС поселок Новый ООО (Котельная 15) (ГРС Артем) Надеждинский район, п.Новый, ул. Молодежная, д. 1А</t>
  </si>
  <si>
    <t>Русский минтай ООО (ГРС Артём) с. Вольно-Надеждинское, , тер. ТОР Надеждинская, ул.Центральная, соор.27</t>
  </si>
  <si>
    <t>Примтеплоэнерго КГУП (Котельная №42 с. Летно-Хвалынское)) (ГРССпасск-Дальнийь) Лётно-Хвалынское, ул. Первомайская зд.2б</t>
  </si>
  <si>
    <t>ИКС-Фокино ООО (Котельная 1) (ГРС Большой Камень) г. Фокино, ул. Заводская, д.24</t>
  </si>
  <si>
    <t>Желдорреммаш АО (Котельня Уссурийского ЛР) (ГРС Уссурийск) г. Уссурийск, пр-кт Блюхера, д.19</t>
  </si>
  <si>
    <t>ЖСК Остров (3-я очередь) (ГРС Владивосток-1) г. Владивосток, остров Русский (в границах ЗУ 25:28:060109:785)</t>
  </si>
  <si>
    <t>Население ХБР1</t>
  </si>
  <si>
    <t>Население ХБР3</t>
  </si>
  <si>
    <t>г. Комсомольск-на-Амуре, ул. Гаражная, 2</t>
  </si>
  <si>
    <t>г. Комсомольск-на-Амуре, ул. Лесная 44</t>
  </si>
  <si>
    <t>г. Комсомольск-на-Амуре, ул. Заводская, 1</t>
  </si>
  <si>
    <t>г.Комсомольск-на-Амуре; пр.Копылова, 41 (кафе Троя)</t>
  </si>
  <si>
    <t>Хор, Ленина, 1</t>
  </si>
  <si>
    <t>К.Маркса, 144Б</t>
  </si>
  <si>
    <t>Индивидуальный предприниматель Юдичева Светлана Николаевна</t>
  </si>
  <si>
    <t>ООО Продэкстра</t>
  </si>
  <si>
    <t>Меликян Роберт Суренович</t>
  </si>
  <si>
    <t>Индивидуальный предприниматель Герасимова Светлана Николаевна</t>
  </si>
  <si>
    <t>АО "Исток"</t>
  </si>
  <si>
    <t>ООО Торговый дом "Золотая Русь"</t>
  </si>
  <si>
    <t>г. Владивосток</t>
  </si>
  <si>
    <t>население г. Спасск-Дальний</t>
  </si>
  <si>
    <t>население г. Уссурийск
(Управляющие компании)</t>
  </si>
  <si>
    <t>население г. Владивосток</t>
  </si>
  <si>
    <t>ГРС Владивосток-1</t>
  </si>
  <si>
    <t>ДСК Приморье ООО (ГРС Артём) с. Вольно-Надеждинское, тер. ТОР Надеждинская, кадастр. номер ЗУ 25:10:011500:609</t>
  </si>
  <si>
    <t>ЖСК Остров (5-я очередь) (ГРС Владивосток-1)</t>
  </si>
  <si>
    <t>ЖСК Остров (1-я очередь МКД) (ГРС Владивосток-1)</t>
  </si>
  <si>
    <t>г. Комсомольск-на-Амуре, ул. Советская 1 (территория Кнаапо)</t>
  </si>
  <si>
    <t>Тепловик+</t>
  </si>
  <si>
    <t>Хабаровский край, р-н Солнечный, п. Солнечный, «Ремонтно-механические мастерские»</t>
  </si>
  <si>
    <t>п.Бельго ул.70 лет Победы, 15</t>
  </si>
  <si>
    <t>Население Николаевск</t>
  </si>
  <si>
    <t>г. Комсомольск-на-Амуре, Мемориальный комплекс погибшим участникам ВОВ в 1941-1945 гг.», расположенный по ул. Набережной р. Амур</t>
  </si>
  <si>
    <t>Хабаровский край, г. Вяземский,, ул. Лазо, д.50</t>
  </si>
  <si>
    <t>ООО "Управляющая компания "Территория уюта Юникей"</t>
  </si>
  <si>
    <t>ООО "Тепловик+"</t>
  </si>
  <si>
    <t>ООО "Технострой"</t>
  </si>
  <si>
    <t>Индивидуальный предприниматель Комиссаренко Ирина Александровна</t>
  </si>
  <si>
    <t xml:space="preserve">Население </t>
  </si>
  <si>
    <t>Управление дорожной деятельности и внешнего благоустройства  администрации города Комсомольска-на-Амуре Хабаровского края</t>
  </si>
  <si>
    <t>ЦРО «Союз Пресвитерианских церквей Хабаровского края»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</si>
  <si>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МАЙ 2024 года
</t>
  </si>
  <si>
    <t>650</t>
  </si>
  <si>
    <t>651</t>
  </si>
  <si>
    <t>652</t>
  </si>
  <si>
    <t>"ТЭЦ" Циммермановка (Ульчский р-н, п. Циммермановка, ул. Профсоюзная 25)</t>
  </si>
  <si>
    <t>"ДЭС" Циммермановка (Ульчский р-н, п. Циммермановка, ул. Железнодорожная 2)</t>
  </si>
  <si>
    <t>г.Комсомольск-на-Амуре, ул.Гаражная 2 литер Ж</t>
  </si>
  <si>
    <t>г. Комсомольск-на-Амуре, 
ул. Вокзальная, 10. Магазин</t>
  </si>
  <si>
    <t>п. Солнечный, ул. Лесная, 7Л</t>
  </si>
  <si>
    <t>г. Комсомольск-на-Амуре, Гаражная ул., д. 121</t>
  </si>
  <si>
    <t>г. Комсомольск-на-Амуре, ул.Курская, д.9</t>
  </si>
  <si>
    <t>г. Комсомольск-на-Амуре  Мира пр., д. 52, (склад литер П)</t>
  </si>
  <si>
    <t>г. Комсомольск-на-Амуре, пр-т Первостроителей1, 15 магазин, площадью 1208,8 м2</t>
  </si>
  <si>
    <t>г. Комсомольск-на-Амуре  пр-т Первостроителей, 31, литер Б</t>
  </si>
  <si>
    <t>г. Комсомольск-на-Амуре,  Интернациональный пр., д. 37</t>
  </si>
  <si>
    <t>г. Комсомольск-на-Амуре, ул. Севастопольская  на расстоянии 50 м. от пересечения с Волочаевским шоссе</t>
  </si>
  <si>
    <t>г.Комсомольск-на-Амуре, пр-кт Победы, д  75 (магазин)</t>
  </si>
  <si>
    <t>п. Переяславка, ул. Октябрьская 26</t>
  </si>
  <si>
    <t>г. Хабаровск, ул. Совхозная дом строит № 3.27</t>
  </si>
  <si>
    <t>Собственные нужды Котельная Брестская 51</t>
  </si>
  <si>
    <t>Собственные нужды</t>
  </si>
  <si>
    <t>МУП УМР "Циммермановское ЖКХ"</t>
  </si>
  <si>
    <t>Громилина Лариса Юрьевна</t>
  </si>
  <si>
    <t>Индивидуальный предприниматель Антипов Владимир Петрович</t>
  </si>
  <si>
    <t>Индивидуальный предприниматель Манькова Александра Николаевна</t>
  </si>
  <si>
    <t>Местная религиозная Община № 1 Церкви Христиан Адвентистов Седьмого Дня</t>
  </si>
  <si>
    <t>Местная религиозная организация "Объединенная методистская церковь "Славная" г. Комсомольск-на-Амуре</t>
  </si>
  <si>
    <t>Назаренко Сергей Святославович</t>
  </si>
  <si>
    <t>Общество ограниченной ответственности  "Сервис-фрукт"</t>
  </si>
  <si>
    <t>Общество ограниченной ответственности  «Сеул»</t>
  </si>
  <si>
    <t>Общество ограниченной ответственности "Электронный мир"</t>
  </si>
  <si>
    <t>Потребительский Гаражно-строительный кооператив "СФЕРА"</t>
  </si>
  <si>
    <t>Физическое лицо Ткачев Сергей Викторович</t>
  </si>
  <si>
    <t>Индивидуальный предприниматель Бриц Наталья Викторовна</t>
  </si>
  <si>
    <t>ХБР1</t>
  </si>
  <si>
    <t>ХБР3</t>
  </si>
  <si>
    <t>ХБР5</t>
  </si>
  <si>
    <t>ХОР</t>
  </si>
  <si>
    <t>Вяземск</t>
  </si>
  <si>
    <t>КМС-1</t>
  </si>
  <si>
    <t>ГРС Цимермановка</t>
  </si>
  <si>
    <t xml:space="preserve">0 гр. </t>
  </si>
  <si>
    <t>6 гр</t>
  </si>
  <si>
    <t>32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</si>
</sst>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6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58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2" fillId="21" borderId="0" xfId="0" applyFont="1" applyFill="1"/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0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 vertical="center"/>
    </xf>
    <xf numFmtId="0" fontId="3" fillId="0" borderId="4" xfId="46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25" fillId="21" borderId="3" xfId="0" applyFont="1" applyFill="1" applyBorder="1" applyAlignment="1">
      <alignment horizontal="center"/>
    </xf>
    <xf numFmtId="0" fontId="25" fillId="21" borderId="3" xfId="0" applyFont="1" applyFill="1" applyBorder="1" applyAlignment="1">
      <alignment horizontal="center" vertical="center"/>
    </xf>
    <xf numFmtId="0" fontId="3" fillId="21" borderId="4" xfId="46" applyFont="1" applyFill="1" applyBorder="1" applyAlignment="1">
      <alignment horizontal="center" vertical="center" wrapText="1"/>
    </xf>
    <xf numFmtId="168" fontId="3" fillId="22" borderId="3" xfId="46" applyNumberFormat="1" applyFont="1" applyFill="1" applyBorder="1" applyAlignment="1">
      <alignment horizontal="center" vertical="center" wrapText="1"/>
    </xf>
    <xf numFmtId="168" fontId="25" fillId="23" borderId="3" xfId="0" applyNumberFormat="1" applyFon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6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3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4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инансовый 3" xfId="75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zoomScale="120" zoomScaleNormal="100" zoomScaleSheetLayoutView="120" workbookViewId="0">
      <pane ySplit="11" topLeftCell="A52" activePane="bottomLeft" state="frozen"/>
      <selection pane="bottomLeft" activeCell="D62" sqref="D61:D6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52" t="s">
        <v>236</v>
      </c>
      <c r="G1" s="53"/>
    </row>
    <row r="2" spans="1:7" ht="15" customHeight="1" x14ac:dyDescent="0.25">
      <c r="C2" s="54" t="s">
        <v>470</v>
      </c>
      <c r="D2" s="54"/>
      <c r="E2" s="54"/>
      <c r="F2" s="53"/>
      <c r="G2" s="53"/>
    </row>
    <row r="3" spans="1:7" ht="15" customHeight="1" x14ac:dyDescent="0.25">
      <c r="C3" s="54"/>
      <c r="D3" s="54"/>
      <c r="E3" s="54"/>
      <c r="F3" s="53"/>
      <c r="G3" s="53"/>
    </row>
    <row r="4" spans="1:7" ht="15" customHeight="1" x14ac:dyDescent="0.25">
      <c r="C4" s="54"/>
      <c r="D4" s="54"/>
      <c r="E4" s="54"/>
      <c r="F4" s="53"/>
      <c r="G4" s="53"/>
    </row>
    <row r="5" spans="1:7" ht="15" customHeight="1" x14ac:dyDescent="0.25">
      <c r="C5" s="54"/>
      <c r="D5" s="54"/>
      <c r="E5" s="54"/>
      <c r="F5" s="53"/>
      <c r="G5" s="53"/>
    </row>
    <row r="6" spans="1:7" ht="15" customHeight="1" x14ac:dyDescent="0.25">
      <c r="C6" s="54"/>
      <c r="D6" s="54"/>
      <c r="E6" s="54"/>
    </row>
    <row r="7" spans="1:7" ht="15" customHeight="1" x14ac:dyDescent="0.25">
      <c r="C7" s="54"/>
      <c r="D7" s="54"/>
      <c r="E7" s="54"/>
    </row>
    <row r="8" spans="1:7" x14ac:dyDescent="0.25">
      <c r="A8" s="14">
        <v>45443</v>
      </c>
      <c r="C8" s="12"/>
      <c r="D8" s="12"/>
      <c r="E8" s="12"/>
    </row>
    <row r="9" spans="1:7" x14ac:dyDescent="0.25">
      <c r="C9" s="12"/>
      <c r="D9" s="12"/>
      <c r="E9" s="46">
        <f>SUBTOTAL(9,E12:E1022)*1000</f>
        <v>260634.81199999995</v>
      </c>
      <c r="F9" s="46">
        <f>SUBTOTAL(9,F12:F1022)*1000</f>
        <v>227726.37600000011</v>
      </c>
      <c r="G9" s="35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159</v>
      </c>
      <c r="B12" s="19" t="s">
        <v>19</v>
      </c>
      <c r="C12" s="19" t="s">
        <v>19</v>
      </c>
      <c r="D12" s="49" t="s">
        <v>12</v>
      </c>
      <c r="E12" s="51">
        <v>89.096000000000004</v>
      </c>
      <c r="F12" s="51">
        <v>80.83233300000002</v>
      </c>
      <c r="G12" s="51">
        <f>E12-F12</f>
        <v>8.2636669999999839</v>
      </c>
    </row>
    <row r="13" spans="1:7" ht="33.75" x14ac:dyDescent="0.25">
      <c r="A13" s="23" t="s">
        <v>159</v>
      </c>
      <c r="B13" s="19" t="s">
        <v>20</v>
      </c>
      <c r="C13" s="19" t="s">
        <v>20</v>
      </c>
      <c r="D13" s="49" t="s">
        <v>13</v>
      </c>
      <c r="E13" s="51">
        <v>3.0249999999999999</v>
      </c>
      <c r="F13" s="51">
        <v>2.5385879999999998</v>
      </c>
      <c r="G13" s="51">
        <f t="shared" ref="G13:G59" si="0">E13-F13</f>
        <v>0.48641200000000007</v>
      </c>
    </row>
    <row r="14" spans="1:7" ht="33.75" x14ac:dyDescent="0.25">
      <c r="A14" s="23" t="s">
        <v>159</v>
      </c>
      <c r="B14" s="19" t="s">
        <v>21</v>
      </c>
      <c r="C14" s="19" t="s">
        <v>21</v>
      </c>
      <c r="D14" s="49" t="s">
        <v>14</v>
      </c>
      <c r="E14" s="51">
        <v>3.6549999999999998</v>
      </c>
      <c r="F14" s="51">
        <v>2.7705320000000002</v>
      </c>
      <c r="G14" s="51">
        <f t="shared" si="0"/>
        <v>0.88446799999999959</v>
      </c>
    </row>
    <row r="15" spans="1:7" ht="33.75" x14ac:dyDescent="0.25">
      <c r="A15" s="23" t="s">
        <v>159</v>
      </c>
      <c r="B15" s="19" t="s">
        <v>426</v>
      </c>
      <c r="C15" s="19" t="s">
        <v>426</v>
      </c>
      <c r="D15" s="49" t="s">
        <v>14</v>
      </c>
      <c r="E15" s="51">
        <v>2.8780000000000001</v>
      </c>
      <c r="F15" s="51">
        <v>2.0310740000000003</v>
      </c>
      <c r="G15" s="51">
        <f t="shared" si="0"/>
        <v>0.84692599999999985</v>
      </c>
    </row>
    <row r="16" spans="1:7" ht="22.5" x14ac:dyDescent="0.25">
      <c r="A16" s="23" t="s">
        <v>159</v>
      </c>
      <c r="B16" s="19" t="s">
        <v>151</v>
      </c>
      <c r="C16" s="19" t="s">
        <v>151</v>
      </c>
      <c r="D16" s="49" t="s">
        <v>15</v>
      </c>
      <c r="E16" s="51">
        <v>2.5000000000000001E-2</v>
      </c>
      <c r="F16" s="51">
        <v>1.1022000000000002E-2</v>
      </c>
      <c r="G16" s="51">
        <f t="shared" si="0"/>
        <v>1.3977999999999999E-2</v>
      </c>
    </row>
    <row r="17" spans="1:7" ht="33.75" x14ac:dyDescent="0.25">
      <c r="A17" s="23" t="s">
        <v>159</v>
      </c>
      <c r="B17" s="19" t="s">
        <v>24</v>
      </c>
      <c r="C17" s="19" t="s">
        <v>24</v>
      </c>
      <c r="D17" s="49" t="s">
        <v>15</v>
      </c>
      <c r="E17" s="51">
        <v>0.1</v>
      </c>
      <c r="F17" s="51">
        <v>5.7246000000000026E-2</v>
      </c>
      <c r="G17" s="51">
        <f t="shared" si="0"/>
        <v>4.275399999999998E-2</v>
      </c>
    </row>
    <row r="18" spans="1:7" ht="22.5" x14ac:dyDescent="0.25">
      <c r="A18" s="23" t="s">
        <v>159</v>
      </c>
      <c r="B18" s="19" t="s">
        <v>42</v>
      </c>
      <c r="C18" s="19" t="s">
        <v>42</v>
      </c>
      <c r="D18" s="49" t="s">
        <v>18</v>
      </c>
      <c r="E18" s="51">
        <v>0</v>
      </c>
      <c r="F18" s="51">
        <v>0</v>
      </c>
      <c r="G18" s="51">
        <f t="shared" si="0"/>
        <v>0</v>
      </c>
    </row>
    <row r="19" spans="1:7" ht="22.5" x14ac:dyDescent="0.25">
      <c r="A19" s="23" t="s">
        <v>159</v>
      </c>
      <c r="B19" s="19" t="s">
        <v>23</v>
      </c>
      <c r="C19" s="19" t="s">
        <v>23</v>
      </c>
      <c r="D19" s="49" t="s">
        <v>13</v>
      </c>
      <c r="E19" s="51">
        <v>1.2350000000000001</v>
      </c>
      <c r="F19" s="51">
        <v>0.63627300000000009</v>
      </c>
      <c r="G19" s="51">
        <f t="shared" si="0"/>
        <v>0.59872700000000001</v>
      </c>
    </row>
    <row r="20" spans="1:7" ht="22.5" x14ac:dyDescent="0.25">
      <c r="A20" s="23" t="s">
        <v>159</v>
      </c>
      <c r="B20" s="19" t="s">
        <v>22</v>
      </c>
      <c r="C20" s="19" t="s">
        <v>22</v>
      </c>
      <c r="D20" s="49" t="s">
        <v>15</v>
      </c>
      <c r="E20" s="51">
        <v>0.33500000000000002</v>
      </c>
      <c r="F20" s="51">
        <v>6.4155000000000004E-2</v>
      </c>
      <c r="G20" s="51">
        <f t="shared" si="0"/>
        <v>0.270845</v>
      </c>
    </row>
    <row r="21" spans="1:7" x14ac:dyDescent="0.25">
      <c r="A21" s="23" t="s">
        <v>10</v>
      </c>
      <c r="B21" s="19" t="s">
        <v>49</v>
      </c>
      <c r="C21" s="19" t="s">
        <v>49</v>
      </c>
      <c r="D21" s="49" t="s">
        <v>15</v>
      </c>
      <c r="E21" s="51">
        <v>0.21099999999999999</v>
      </c>
      <c r="F21" s="51">
        <v>0.11497400000000001</v>
      </c>
      <c r="G21" s="51">
        <f t="shared" si="0"/>
        <v>9.6025999999999986E-2</v>
      </c>
    </row>
    <row r="22" spans="1:7" ht="22.5" x14ac:dyDescent="0.25">
      <c r="A22" s="23" t="s">
        <v>10</v>
      </c>
      <c r="B22" s="19" t="s">
        <v>47</v>
      </c>
      <c r="C22" s="19" t="s">
        <v>47</v>
      </c>
      <c r="D22" s="49" t="s">
        <v>13</v>
      </c>
      <c r="E22" s="51">
        <v>1.2064999999999999</v>
      </c>
      <c r="F22" s="51">
        <v>0.92458600000000013</v>
      </c>
      <c r="G22" s="51">
        <f t="shared" si="0"/>
        <v>0.28191399999999978</v>
      </c>
    </row>
    <row r="23" spans="1:7" ht="22.5" x14ac:dyDescent="0.25">
      <c r="A23" s="23" t="s">
        <v>10</v>
      </c>
      <c r="B23" s="19" t="s">
        <v>31</v>
      </c>
      <c r="C23" s="19" t="s">
        <v>31</v>
      </c>
      <c r="D23" s="49" t="s">
        <v>15</v>
      </c>
      <c r="E23" s="51">
        <v>0</v>
      </c>
      <c r="F23" s="51">
        <v>0</v>
      </c>
      <c r="G23" s="51">
        <f t="shared" si="0"/>
        <v>0</v>
      </c>
    </row>
    <row r="24" spans="1:7" ht="22.5" x14ac:dyDescent="0.25">
      <c r="A24" s="23" t="s">
        <v>10</v>
      </c>
      <c r="B24" s="19" t="s">
        <v>34</v>
      </c>
      <c r="C24" s="19" t="s">
        <v>34</v>
      </c>
      <c r="D24" s="49" t="s">
        <v>16</v>
      </c>
      <c r="E24" s="51">
        <v>0</v>
      </c>
      <c r="F24" s="51">
        <v>0</v>
      </c>
      <c r="G24" s="51">
        <f t="shared" si="0"/>
        <v>0</v>
      </c>
    </row>
    <row r="25" spans="1:7" ht="22.5" x14ac:dyDescent="0.25">
      <c r="A25" s="23" t="s">
        <v>10</v>
      </c>
      <c r="B25" s="19" t="s">
        <v>35</v>
      </c>
      <c r="C25" s="19" t="s">
        <v>35</v>
      </c>
      <c r="D25" s="49" t="s">
        <v>13</v>
      </c>
      <c r="E25" s="51">
        <v>0.372</v>
      </c>
      <c r="F25" s="51">
        <v>0.21021599999999999</v>
      </c>
      <c r="G25" s="51">
        <f t="shared" si="0"/>
        <v>0.16178400000000001</v>
      </c>
    </row>
    <row r="26" spans="1:7" ht="22.5" x14ac:dyDescent="0.25">
      <c r="A26" s="23" t="s">
        <v>10</v>
      </c>
      <c r="B26" s="19" t="s">
        <v>37</v>
      </c>
      <c r="C26" s="19" t="s">
        <v>37</v>
      </c>
      <c r="D26" s="49" t="s">
        <v>15</v>
      </c>
      <c r="E26" s="51">
        <v>8.4000000000000005E-2</v>
      </c>
      <c r="F26" s="51">
        <v>7.322300000000001E-2</v>
      </c>
      <c r="G26" s="51">
        <f t="shared" si="0"/>
        <v>1.0776999999999995E-2</v>
      </c>
    </row>
    <row r="27" spans="1:7" ht="22.5" x14ac:dyDescent="0.25">
      <c r="A27" s="23" t="s">
        <v>10</v>
      </c>
      <c r="B27" s="19" t="s">
        <v>36</v>
      </c>
      <c r="C27" s="19" t="s">
        <v>36</v>
      </c>
      <c r="D27" s="49" t="s">
        <v>13</v>
      </c>
      <c r="E27" s="51">
        <v>0.29449999999999998</v>
      </c>
      <c r="F27" s="51">
        <v>0.23486000000000001</v>
      </c>
      <c r="G27" s="51">
        <f t="shared" si="0"/>
        <v>5.9639999999999971E-2</v>
      </c>
    </row>
    <row r="28" spans="1:7" ht="22.5" x14ac:dyDescent="0.25">
      <c r="A28" s="23" t="s">
        <v>10</v>
      </c>
      <c r="B28" s="19" t="s">
        <v>32</v>
      </c>
      <c r="C28" s="19" t="s">
        <v>32</v>
      </c>
      <c r="D28" s="49" t="s">
        <v>16</v>
      </c>
      <c r="E28" s="51">
        <v>0</v>
      </c>
      <c r="F28" s="51">
        <v>0</v>
      </c>
      <c r="G28" s="51">
        <f t="shared" si="0"/>
        <v>0</v>
      </c>
    </row>
    <row r="29" spans="1:7" ht="22.5" x14ac:dyDescent="0.25">
      <c r="A29" s="23" t="s">
        <v>10</v>
      </c>
      <c r="B29" s="19" t="s">
        <v>33</v>
      </c>
      <c r="C29" s="19" t="s">
        <v>33</v>
      </c>
      <c r="D29" s="49" t="s">
        <v>16</v>
      </c>
      <c r="E29" s="51">
        <v>0</v>
      </c>
      <c r="F29" s="51">
        <v>0</v>
      </c>
      <c r="G29" s="51">
        <f t="shared" si="0"/>
        <v>0</v>
      </c>
    </row>
    <row r="30" spans="1:7" ht="22.5" x14ac:dyDescent="0.25">
      <c r="A30" s="23" t="s">
        <v>10</v>
      </c>
      <c r="B30" s="19" t="s">
        <v>427</v>
      </c>
      <c r="C30" s="19" t="s">
        <v>427</v>
      </c>
      <c r="D30" s="49" t="s">
        <v>13</v>
      </c>
      <c r="E30" s="51">
        <v>0.496</v>
      </c>
      <c r="F30" s="51">
        <v>0.13349300000000003</v>
      </c>
      <c r="G30" s="51">
        <f t="shared" si="0"/>
        <v>0.36250699999999997</v>
      </c>
    </row>
    <row r="31" spans="1:7" x14ac:dyDescent="0.25">
      <c r="A31" s="23" t="s">
        <v>10</v>
      </c>
      <c r="B31" s="19" t="s">
        <v>316</v>
      </c>
      <c r="C31" s="19" t="s">
        <v>316</v>
      </c>
      <c r="D31" s="49" t="s">
        <v>15</v>
      </c>
      <c r="E31" s="51">
        <v>0</v>
      </c>
      <c r="F31" s="51">
        <v>0</v>
      </c>
      <c r="G31" s="51">
        <f t="shared" si="0"/>
        <v>0</v>
      </c>
    </row>
    <row r="32" spans="1:7" ht="22.5" x14ac:dyDescent="0.25">
      <c r="A32" s="23" t="s">
        <v>30</v>
      </c>
      <c r="B32" s="19" t="s">
        <v>428</v>
      </c>
      <c r="C32" s="19" t="s">
        <v>428</v>
      </c>
      <c r="D32" s="49" t="s">
        <v>15</v>
      </c>
      <c r="E32" s="51">
        <v>0</v>
      </c>
      <c r="F32" s="51">
        <v>0</v>
      </c>
      <c r="G32" s="51">
        <f t="shared" si="0"/>
        <v>0</v>
      </c>
    </row>
    <row r="33" spans="1:7" ht="33.75" x14ac:dyDescent="0.25">
      <c r="A33" s="23" t="s">
        <v>10</v>
      </c>
      <c r="B33" s="19" t="s">
        <v>29</v>
      </c>
      <c r="C33" s="19" t="s">
        <v>29</v>
      </c>
      <c r="D33" s="49" t="s">
        <v>18</v>
      </c>
      <c r="E33" s="51">
        <v>2.5000000000000001E-4</v>
      </c>
      <c r="F33" s="51">
        <v>8.2000000000000028E-5</v>
      </c>
      <c r="G33" s="51">
        <f t="shared" si="0"/>
        <v>1.6799999999999996E-4</v>
      </c>
    </row>
    <row r="34" spans="1:7" ht="22.5" x14ac:dyDescent="0.25">
      <c r="A34" s="23" t="s">
        <v>11</v>
      </c>
      <c r="B34" s="19" t="s">
        <v>25</v>
      </c>
      <c r="C34" s="19" t="s">
        <v>25</v>
      </c>
      <c r="D34" s="49" t="s">
        <v>14</v>
      </c>
      <c r="E34" s="51">
        <v>21.972099999999998</v>
      </c>
      <c r="F34" s="51">
        <v>20.769561999999993</v>
      </c>
      <c r="G34" s="51">
        <f t="shared" si="0"/>
        <v>1.2025380000000041</v>
      </c>
    </row>
    <row r="35" spans="1:7" ht="33.75" x14ac:dyDescent="0.25">
      <c r="A35" s="23" t="s">
        <v>159</v>
      </c>
      <c r="B35" s="19" t="s">
        <v>26</v>
      </c>
      <c r="C35" s="19" t="s">
        <v>26</v>
      </c>
      <c r="D35" s="49" t="s">
        <v>15</v>
      </c>
      <c r="E35" s="51">
        <v>6.2799999999999995E-2</v>
      </c>
      <c r="F35" s="51">
        <v>3.9176000000000002E-2</v>
      </c>
      <c r="G35" s="51">
        <f t="shared" si="0"/>
        <v>2.3623999999999992E-2</v>
      </c>
    </row>
    <row r="36" spans="1:7" ht="22.5" x14ac:dyDescent="0.25">
      <c r="A36" s="23" t="s">
        <v>10</v>
      </c>
      <c r="B36" s="19" t="s">
        <v>38</v>
      </c>
      <c r="C36" s="19" t="s">
        <v>38</v>
      </c>
      <c r="D36" s="49" t="s">
        <v>13</v>
      </c>
      <c r="E36" s="51">
        <v>0.6</v>
      </c>
      <c r="F36" s="51">
        <v>0</v>
      </c>
      <c r="G36" s="51">
        <f t="shared" si="0"/>
        <v>0.6</v>
      </c>
    </row>
    <row r="37" spans="1:7" ht="22.5" x14ac:dyDescent="0.25">
      <c r="A37" s="23" t="s">
        <v>10</v>
      </c>
      <c r="B37" s="19" t="s">
        <v>27</v>
      </c>
      <c r="C37" s="19" t="s">
        <v>27</v>
      </c>
      <c r="D37" s="49" t="s">
        <v>15</v>
      </c>
      <c r="E37" s="51">
        <v>0.13</v>
      </c>
      <c r="F37" s="51">
        <v>8.0651999999999988E-2</v>
      </c>
      <c r="G37" s="51">
        <f t="shared" si="0"/>
        <v>4.9348000000000017E-2</v>
      </c>
    </row>
    <row r="38" spans="1:7" x14ac:dyDescent="0.25">
      <c r="A38" s="23" t="s">
        <v>30</v>
      </c>
      <c r="B38" s="19" t="s">
        <v>51</v>
      </c>
      <c r="C38" s="19" t="s">
        <v>51</v>
      </c>
      <c r="D38" s="49" t="s">
        <v>16</v>
      </c>
      <c r="E38" s="51">
        <v>0</v>
      </c>
      <c r="F38" s="51">
        <v>1.4090000000000001E-3</v>
      </c>
      <c r="G38" s="51">
        <f t="shared" si="0"/>
        <v>-1.4090000000000001E-3</v>
      </c>
    </row>
    <row r="39" spans="1:7" ht="45" x14ac:dyDescent="0.25">
      <c r="A39" s="23" t="s">
        <v>30</v>
      </c>
      <c r="B39" s="19" t="s">
        <v>421</v>
      </c>
      <c r="C39" s="19" t="s">
        <v>421</v>
      </c>
      <c r="D39" s="49" t="s">
        <v>15</v>
      </c>
      <c r="E39" s="51">
        <v>0.3</v>
      </c>
      <c r="F39" s="51">
        <v>0</v>
      </c>
      <c r="G39" s="51">
        <f t="shared" si="0"/>
        <v>0.3</v>
      </c>
    </row>
    <row r="40" spans="1:7" ht="33.75" x14ac:dyDescent="0.25">
      <c r="A40" s="23" t="s">
        <v>8</v>
      </c>
      <c r="B40" s="19" t="s">
        <v>422</v>
      </c>
      <c r="C40" s="19" t="s">
        <v>422</v>
      </c>
      <c r="D40" s="49" t="s">
        <v>13</v>
      </c>
      <c r="E40" s="51">
        <v>0.183</v>
      </c>
      <c r="F40" s="51">
        <v>0</v>
      </c>
      <c r="G40" s="51">
        <f t="shared" si="0"/>
        <v>0.183</v>
      </c>
    </row>
    <row r="41" spans="1:7" ht="22.5" x14ac:dyDescent="0.25">
      <c r="A41" s="23" t="s">
        <v>10</v>
      </c>
      <c r="B41" s="19" t="s">
        <v>39</v>
      </c>
      <c r="C41" s="19" t="s">
        <v>39</v>
      </c>
      <c r="D41" s="49" t="s">
        <v>15</v>
      </c>
      <c r="E41" s="51">
        <v>0.124</v>
      </c>
      <c r="F41" s="51">
        <v>7.5206999999999982E-2</v>
      </c>
      <c r="G41" s="51">
        <f t="shared" si="0"/>
        <v>4.8793000000000017E-2</v>
      </c>
    </row>
    <row r="42" spans="1:7" ht="22.5" x14ac:dyDescent="0.25">
      <c r="A42" s="23" t="s">
        <v>30</v>
      </c>
      <c r="B42" s="19" t="s">
        <v>429</v>
      </c>
      <c r="C42" s="19" t="s">
        <v>429</v>
      </c>
      <c r="D42" s="49" t="s">
        <v>16</v>
      </c>
      <c r="E42" s="51">
        <v>2.8365999999999999E-2</v>
      </c>
      <c r="F42" s="51">
        <v>4.5639000000000006E-2</v>
      </c>
      <c r="G42" s="51">
        <f t="shared" si="0"/>
        <v>-1.7273000000000007E-2</v>
      </c>
    </row>
    <row r="43" spans="1:7" ht="33.75" x14ac:dyDescent="0.25">
      <c r="A43" s="23" t="s">
        <v>30</v>
      </c>
      <c r="B43" s="19" t="s">
        <v>231</v>
      </c>
      <c r="C43" s="19" t="s">
        <v>231</v>
      </c>
      <c r="D43" s="49" t="s">
        <v>13</v>
      </c>
      <c r="E43" s="51">
        <v>1.39879</v>
      </c>
      <c r="F43" s="51">
        <v>0.49998199999999993</v>
      </c>
      <c r="G43" s="51">
        <f t="shared" si="0"/>
        <v>0.89880800000000005</v>
      </c>
    </row>
    <row r="44" spans="1:7" ht="22.5" x14ac:dyDescent="0.25">
      <c r="A44" s="23" t="s">
        <v>10</v>
      </c>
      <c r="B44" s="19" t="s">
        <v>41</v>
      </c>
      <c r="C44" s="19" t="s">
        <v>41</v>
      </c>
      <c r="D44" s="49" t="s">
        <v>16</v>
      </c>
      <c r="E44" s="51">
        <v>0</v>
      </c>
      <c r="F44" s="51">
        <v>0</v>
      </c>
      <c r="G44" s="51">
        <f t="shared" si="0"/>
        <v>0</v>
      </c>
    </row>
    <row r="45" spans="1:7" ht="22.5" x14ac:dyDescent="0.25">
      <c r="A45" s="23" t="s">
        <v>10</v>
      </c>
      <c r="B45" s="19" t="s">
        <v>156</v>
      </c>
      <c r="C45" s="19" t="s">
        <v>156</v>
      </c>
      <c r="D45" s="49" t="s">
        <v>13</v>
      </c>
      <c r="E45" s="51">
        <v>0.87</v>
      </c>
      <c r="F45" s="51">
        <v>0.82233100000000015</v>
      </c>
      <c r="G45" s="51">
        <f t="shared" si="0"/>
        <v>4.766899999999985E-2</v>
      </c>
    </row>
    <row r="46" spans="1:7" ht="33.75" x14ac:dyDescent="0.25">
      <c r="A46" s="23" t="s">
        <v>8</v>
      </c>
      <c r="B46" s="19" t="s">
        <v>48</v>
      </c>
      <c r="C46" s="19" t="s">
        <v>48</v>
      </c>
      <c r="D46" s="49" t="s">
        <v>15</v>
      </c>
      <c r="E46" s="51">
        <v>2.5499999999999998E-2</v>
      </c>
      <c r="F46" s="51">
        <v>2.24E-4</v>
      </c>
      <c r="G46" s="51">
        <f t="shared" si="0"/>
        <v>2.5276E-2</v>
      </c>
    </row>
    <row r="47" spans="1:7" ht="33.75" x14ac:dyDescent="0.25">
      <c r="A47" s="23" t="s">
        <v>11</v>
      </c>
      <c r="B47" s="19" t="s">
        <v>430</v>
      </c>
      <c r="C47" s="19" t="s">
        <v>430</v>
      </c>
      <c r="D47" s="49" t="s">
        <v>15</v>
      </c>
      <c r="E47" s="51">
        <v>0</v>
      </c>
      <c r="F47" s="51">
        <v>0</v>
      </c>
      <c r="G47" s="51">
        <f t="shared" si="0"/>
        <v>0</v>
      </c>
    </row>
    <row r="48" spans="1:7" ht="22.5" x14ac:dyDescent="0.25">
      <c r="A48" s="23" t="s">
        <v>8</v>
      </c>
      <c r="B48" s="19" t="s">
        <v>431</v>
      </c>
      <c r="C48" s="19" t="s">
        <v>431</v>
      </c>
      <c r="D48" s="49" t="s">
        <v>13</v>
      </c>
      <c r="E48" s="51">
        <v>0.47</v>
      </c>
      <c r="F48" s="51">
        <v>0</v>
      </c>
      <c r="G48" s="51">
        <f t="shared" si="0"/>
        <v>0.47</v>
      </c>
    </row>
    <row r="49" spans="1:7" ht="33.75" x14ac:dyDescent="0.25">
      <c r="A49" s="23" t="s">
        <v>30</v>
      </c>
      <c r="B49" s="19" t="s">
        <v>252</v>
      </c>
      <c r="C49" s="19" t="s">
        <v>252</v>
      </c>
      <c r="D49" s="49" t="s">
        <v>16</v>
      </c>
      <c r="E49" s="51">
        <v>1.1000000000000001E-3</v>
      </c>
      <c r="F49" s="51">
        <v>7.2500000000000028E-4</v>
      </c>
      <c r="G49" s="51">
        <f t="shared" si="0"/>
        <v>3.7499999999999979E-4</v>
      </c>
    </row>
    <row r="50" spans="1:7" ht="22.5" x14ac:dyDescent="0.25">
      <c r="A50" s="23" t="s">
        <v>10</v>
      </c>
      <c r="B50" s="45" t="s">
        <v>432</v>
      </c>
      <c r="C50" s="45" t="s">
        <v>432</v>
      </c>
      <c r="D50" s="49" t="s">
        <v>13</v>
      </c>
      <c r="E50" s="51">
        <v>0.70799999999999996</v>
      </c>
      <c r="F50" s="51">
        <v>0.62386399999999997</v>
      </c>
      <c r="G50" s="51">
        <f t="shared" si="0"/>
        <v>8.4135999999999989E-2</v>
      </c>
    </row>
    <row r="51" spans="1:7" ht="22.5" x14ac:dyDescent="0.25">
      <c r="A51" s="23" t="s">
        <v>10</v>
      </c>
      <c r="B51" s="45" t="s">
        <v>253</v>
      </c>
      <c r="C51" s="45" t="s">
        <v>253</v>
      </c>
      <c r="D51" s="49" t="s">
        <v>16</v>
      </c>
      <c r="E51" s="51">
        <v>2.5000000000000001E-2</v>
      </c>
      <c r="F51" s="51">
        <v>1.1926000000000003E-2</v>
      </c>
      <c r="G51" s="51">
        <f t="shared" si="0"/>
        <v>1.3073999999999999E-2</v>
      </c>
    </row>
    <row r="52" spans="1:7" x14ac:dyDescent="0.25">
      <c r="A52" s="23" t="s">
        <v>10</v>
      </c>
      <c r="B52" s="45" t="s">
        <v>43</v>
      </c>
      <c r="C52" s="45" t="s">
        <v>43</v>
      </c>
      <c r="D52" s="49" t="s">
        <v>16</v>
      </c>
      <c r="E52" s="51">
        <v>3.0000000000000001E-3</v>
      </c>
      <c r="F52" s="51">
        <v>4.4030000000000015E-3</v>
      </c>
      <c r="G52" s="51">
        <f t="shared" si="0"/>
        <v>-1.4030000000000015E-3</v>
      </c>
    </row>
    <row r="53" spans="1:7" ht="22.5" x14ac:dyDescent="0.25">
      <c r="A53" s="23" t="s">
        <v>30</v>
      </c>
      <c r="B53" s="45" t="s">
        <v>317</v>
      </c>
      <c r="C53" s="45" t="s">
        <v>317</v>
      </c>
      <c r="D53" s="49" t="s">
        <v>15</v>
      </c>
      <c r="E53" s="51">
        <v>0.2</v>
      </c>
      <c r="F53" s="51">
        <v>0.13049900000000003</v>
      </c>
      <c r="G53" s="51">
        <f t="shared" si="0"/>
        <v>6.9500999999999979E-2</v>
      </c>
    </row>
    <row r="54" spans="1:7" ht="33.75" x14ac:dyDescent="0.25">
      <c r="A54" s="23" t="s">
        <v>159</v>
      </c>
      <c r="B54" s="45" t="s">
        <v>433</v>
      </c>
      <c r="C54" s="45" t="s">
        <v>433</v>
      </c>
      <c r="D54" s="49" t="s">
        <v>66</v>
      </c>
      <c r="E54" s="51">
        <v>0</v>
      </c>
      <c r="F54" s="51">
        <v>0</v>
      </c>
      <c r="G54" s="51">
        <f t="shared" si="0"/>
        <v>0</v>
      </c>
    </row>
    <row r="55" spans="1:7" ht="22.5" x14ac:dyDescent="0.25">
      <c r="A55" s="23" t="s">
        <v>30</v>
      </c>
      <c r="B55" s="45" t="s">
        <v>423</v>
      </c>
      <c r="C55" s="45" t="s">
        <v>423</v>
      </c>
      <c r="D55" s="49" t="s">
        <v>15</v>
      </c>
      <c r="E55" s="51">
        <v>1.95E-2</v>
      </c>
      <c r="F55" s="51">
        <v>9.0670000000000021E-3</v>
      </c>
      <c r="G55" s="51">
        <f t="shared" si="0"/>
        <v>1.0432999999999998E-2</v>
      </c>
    </row>
    <row r="56" spans="1:7" ht="22.5" x14ac:dyDescent="0.25">
      <c r="A56" s="23" t="s">
        <v>30</v>
      </c>
      <c r="B56" s="45" t="s">
        <v>453</v>
      </c>
      <c r="C56" s="45" t="s">
        <v>453</v>
      </c>
      <c r="D56" s="49" t="s">
        <v>16</v>
      </c>
      <c r="E56" s="51">
        <v>5.2999999999999999E-2</v>
      </c>
      <c r="F56" s="51">
        <v>1.7945999999999997E-2</v>
      </c>
      <c r="G56" s="51">
        <f t="shared" si="0"/>
        <v>3.5054000000000002E-2</v>
      </c>
    </row>
    <row r="57" spans="1:7" x14ac:dyDescent="0.25">
      <c r="A57" s="23" t="s">
        <v>159</v>
      </c>
      <c r="B57" s="45" t="s">
        <v>454</v>
      </c>
      <c r="C57" s="45" t="s">
        <v>454</v>
      </c>
      <c r="D57" s="49" t="s">
        <v>66</v>
      </c>
      <c r="E57" s="51">
        <v>0</v>
      </c>
      <c r="F57" s="51">
        <v>0</v>
      </c>
      <c r="G57" s="51">
        <f t="shared" si="0"/>
        <v>0</v>
      </c>
    </row>
    <row r="58" spans="1:7" x14ac:dyDescent="0.25">
      <c r="A58" s="23" t="s">
        <v>159</v>
      </c>
      <c r="B58" s="45" t="s">
        <v>455</v>
      </c>
      <c r="C58" s="45" t="s">
        <v>455</v>
      </c>
      <c r="D58" s="49" t="s">
        <v>66</v>
      </c>
      <c r="E58" s="51">
        <v>0</v>
      </c>
      <c r="F58" s="51">
        <v>0</v>
      </c>
      <c r="G58" s="51">
        <f t="shared" si="0"/>
        <v>0</v>
      </c>
    </row>
    <row r="59" spans="1:7" x14ac:dyDescent="0.25">
      <c r="A59" s="23" t="s">
        <v>159</v>
      </c>
      <c r="B59" s="45" t="s">
        <v>455</v>
      </c>
      <c r="C59" s="45" t="s">
        <v>455</v>
      </c>
      <c r="D59" s="49" t="s">
        <v>66</v>
      </c>
      <c r="E59" s="51">
        <v>0.03</v>
      </c>
      <c r="F59" s="51">
        <v>2.2000000000000006E-5</v>
      </c>
      <c r="G59" s="51">
        <f t="shared" si="0"/>
        <v>2.9977999999999998E-2</v>
      </c>
    </row>
    <row r="60" spans="1:7" x14ac:dyDescent="0.25">
      <c r="A60" s="23" t="s">
        <v>10</v>
      </c>
      <c r="B60" s="19" t="s">
        <v>162</v>
      </c>
      <c r="C60" s="19" t="s">
        <v>160</v>
      </c>
      <c r="D60" s="49" t="s">
        <v>17</v>
      </c>
      <c r="E60" s="51">
        <v>6.7000000000000004E-2</v>
      </c>
      <c r="F60" s="51">
        <v>7.7185000000000004E-2</v>
      </c>
      <c r="G60" s="51">
        <f t="shared" ref="G60:G63" si="1">E60-F60</f>
        <v>-1.0185E-2</v>
      </c>
    </row>
    <row r="61" spans="1:7" x14ac:dyDescent="0.25">
      <c r="A61" s="23" t="s">
        <v>11</v>
      </c>
      <c r="B61" s="19" t="s">
        <v>449</v>
      </c>
      <c r="C61" s="19" t="s">
        <v>161</v>
      </c>
      <c r="D61" s="49" t="s">
        <v>17</v>
      </c>
      <c r="E61" s="51">
        <v>1.2999999999999999E-2</v>
      </c>
      <c r="F61" s="51">
        <v>7.1250000000000003E-3</v>
      </c>
      <c r="G61" s="51">
        <f t="shared" si="1"/>
        <v>5.8749999999999991E-3</v>
      </c>
    </row>
    <row r="62" spans="1:7" ht="22.5" x14ac:dyDescent="0.25">
      <c r="A62" s="23" t="s">
        <v>10</v>
      </c>
      <c r="B62" s="19" t="s">
        <v>450</v>
      </c>
      <c r="C62" s="19" t="s">
        <v>160</v>
      </c>
      <c r="D62" s="49" t="s">
        <v>17</v>
      </c>
      <c r="E62" s="51">
        <v>0.02</v>
      </c>
      <c r="F62" s="51">
        <v>1.2789999999999999E-2</v>
      </c>
      <c r="G62" s="51">
        <f t="shared" si="1"/>
        <v>7.2100000000000011E-3</v>
      </c>
    </row>
    <row r="63" spans="1:7" x14ac:dyDescent="0.25">
      <c r="A63" s="23" t="s">
        <v>452</v>
      </c>
      <c r="B63" s="19" t="s">
        <v>451</v>
      </c>
      <c r="C63" s="19" t="s">
        <v>448</v>
      </c>
      <c r="D63" s="49" t="s">
        <v>17</v>
      </c>
      <c r="E63" s="51">
        <v>0</v>
      </c>
      <c r="F63" s="51">
        <v>7.9700000000000007E-4</v>
      </c>
      <c r="G63" s="51">
        <f t="shared" si="1"/>
        <v>-7.9700000000000007E-4</v>
      </c>
    </row>
    <row r="64" spans="1:7" x14ac:dyDescent="0.25">
      <c r="A64" s="23" t="s">
        <v>9</v>
      </c>
      <c r="B64" s="17"/>
      <c r="C64" s="17"/>
      <c r="D64" s="29"/>
      <c r="E64" s="29">
        <f>SUM(E12:E63)</f>
        <v>130.31740599999998</v>
      </c>
      <c r="F64" s="29">
        <f>SUM(F12:F63)</f>
        <v>113.86318800000005</v>
      </c>
      <c r="G64" s="29">
        <f>SUM(G12:G63)</f>
        <v>16.454217999999987</v>
      </c>
    </row>
    <row r="65" spans="4:7" x14ac:dyDescent="0.25">
      <c r="D65" s="16"/>
      <c r="G65" s="4"/>
    </row>
    <row r="66" spans="4:7" x14ac:dyDescent="0.25">
      <c r="F66" s="21"/>
      <c r="G66" s="4"/>
    </row>
    <row r="67" spans="4:7" x14ac:dyDescent="0.25">
      <c r="D67" s="21"/>
      <c r="E67" s="44"/>
      <c r="G67" s="4"/>
    </row>
    <row r="68" spans="4:7" x14ac:dyDescent="0.25">
      <c r="F68" s="26"/>
      <c r="G68" s="4"/>
    </row>
    <row r="69" spans="4:7" x14ac:dyDescent="0.25">
      <c r="E69" s="26"/>
      <c r="G69" s="4"/>
    </row>
  </sheetData>
  <autoFilter ref="A11:H64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8"/>
  <sheetViews>
    <sheetView view="pageBreakPreview" zoomScale="110" zoomScaleNormal="85" zoomScaleSheetLayoutView="110" workbookViewId="0">
      <pane ySplit="11" topLeftCell="A12" activePane="bottomLeft" state="frozen"/>
      <selection pane="bottomLeft" activeCell="L34" sqref="L34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52" t="s">
        <v>236</v>
      </c>
      <c r="G1" s="53"/>
    </row>
    <row r="2" spans="1:7" ht="15" customHeight="1" x14ac:dyDescent="0.25">
      <c r="C2" s="5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МАЙ 2024 года
</v>
      </c>
      <c r="D2" s="54"/>
      <c r="E2" s="54"/>
      <c r="F2" s="53"/>
      <c r="G2" s="53"/>
    </row>
    <row r="3" spans="1:7" ht="15" customHeight="1" x14ac:dyDescent="0.25">
      <c r="C3" s="54"/>
      <c r="D3" s="54"/>
      <c r="E3" s="54"/>
      <c r="F3" s="53"/>
      <c r="G3" s="53"/>
    </row>
    <row r="4" spans="1:7" ht="15" customHeight="1" x14ac:dyDescent="0.25">
      <c r="C4" s="54"/>
      <c r="D4" s="54"/>
      <c r="E4" s="54"/>
      <c r="F4" s="53"/>
      <c r="G4" s="53"/>
    </row>
    <row r="5" spans="1:7" ht="15" customHeight="1" x14ac:dyDescent="0.25">
      <c r="C5" s="54"/>
      <c r="D5" s="54"/>
      <c r="E5" s="54"/>
      <c r="F5" s="53"/>
      <c r="G5" s="53"/>
    </row>
    <row r="6" spans="1:7" ht="15" customHeight="1" x14ac:dyDescent="0.25">
      <c r="C6" s="54"/>
      <c r="D6" s="54"/>
      <c r="E6" s="54"/>
    </row>
    <row r="7" spans="1:7" ht="15" customHeight="1" x14ac:dyDescent="0.25">
      <c r="C7" s="54"/>
      <c r="D7" s="54"/>
      <c r="E7" s="54"/>
    </row>
    <row r="8" spans="1:7" x14ac:dyDescent="0.25">
      <c r="A8" s="14">
        <f>'Приморский край'!A8</f>
        <v>45443</v>
      </c>
      <c r="C8" s="12"/>
      <c r="D8" s="12"/>
      <c r="E8" s="12"/>
      <c r="F8" s="12"/>
    </row>
    <row r="9" spans="1:7" x14ac:dyDescent="0.25">
      <c r="C9" s="13"/>
      <c r="D9" s="13"/>
      <c r="E9" s="15">
        <f>SUBTOTAL(9,(E12:E445))*1000</f>
        <v>29554.199999999997</v>
      </c>
      <c r="F9" s="15">
        <f>SUBTOTAL(9,(F12:F445))*1000</f>
        <v>32586.880000000001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215</v>
      </c>
      <c r="B12" s="23" t="s">
        <v>52</v>
      </c>
      <c r="C12" s="23" t="s">
        <v>52</v>
      </c>
      <c r="D12" s="8" t="s">
        <v>14</v>
      </c>
      <c r="E12" s="50">
        <v>11.076000000000001</v>
      </c>
      <c r="F12" s="50">
        <v>13.402352</v>
      </c>
      <c r="G12" s="50">
        <f t="shared" ref="G12:G35" si="0">E12-F12</f>
        <v>-2.326352</v>
      </c>
    </row>
    <row r="13" spans="1:7" ht="22.5" x14ac:dyDescent="0.25">
      <c r="A13" s="23" t="s">
        <v>215</v>
      </c>
      <c r="B13" s="23" t="s">
        <v>53</v>
      </c>
      <c r="C13" s="23" t="s">
        <v>53</v>
      </c>
      <c r="D13" s="8" t="s">
        <v>13</v>
      </c>
      <c r="E13" s="50">
        <v>0</v>
      </c>
      <c r="F13" s="50">
        <v>1.5460000000000002E-2</v>
      </c>
      <c r="G13" s="50">
        <f t="shared" si="0"/>
        <v>-1.5460000000000002E-2</v>
      </c>
    </row>
    <row r="14" spans="1:7" ht="45" x14ac:dyDescent="0.25">
      <c r="A14" s="23" t="s">
        <v>216</v>
      </c>
      <c r="B14" s="23" t="s">
        <v>54</v>
      </c>
      <c r="C14" s="23" t="s">
        <v>54</v>
      </c>
      <c r="D14" s="8" t="s">
        <v>13</v>
      </c>
      <c r="E14" s="50">
        <v>0.97650000000000003</v>
      </c>
      <c r="F14" s="50">
        <v>0.99401700000000026</v>
      </c>
      <c r="G14" s="50">
        <f t="shared" si="0"/>
        <v>-1.7517000000000227E-2</v>
      </c>
    </row>
    <row r="15" spans="1:7" ht="22.5" x14ac:dyDescent="0.25">
      <c r="A15" s="23" t="s">
        <v>7</v>
      </c>
      <c r="B15" s="23" t="s">
        <v>55</v>
      </c>
      <c r="C15" s="23" t="s">
        <v>55</v>
      </c>
      <c r="D15" s="8" t="s">
        <v>15</v>
      </c>
      <c r="E15" s="50">
        <v>0.53900000000000003</v>
      </c>
      <c r="F15" s="50">
        <v>0.53849499999999972</v>
      </c>
      <c r="G15" s="50">
        <f t="shared" si="0"/>
        <v>5.0500000000031076E-4</v>
      </c>
    </row>
    <row r="16" spans="1:7" ht="22.5" x14ac:dyDescent="0.25">
      <c r="A16" s="23" t="s">
        <v>7</v>
      </c>
      <c r="B16" s="23" t="s">
        <v>56</v>
      </c>
      <c r="C16" s="23" t="s">
        <v>56</v>
      </c>
      <c r="D16" s="8" t="s">
        <v>15</v>
      </c>
      <c r="E16" s="50">
        <v>0.52800000000000002</v>
      </c>
      <c r="F16" s="50">
        <v>0.52167799999999986</v>
      </c>
      <c r="G16" s="50">
        <f t="shared" si="0"/>
        <v>6.3220000000001608E-3</v>
      </c>
    </row>
    <row r="17" spans="1:7" ht="22.5" x14ac:dyDescent="0.25">
      <c r="A17" s="23" t="s">
        <v>215</v>
      </c>
      <c r="B17" s="23" t="s">
        <v>57</v>
      </c>
      <c r="C17" s="23" t="s">
        <v>57</v>
      </c>
      <c r="D17" s="8" t="s">
        <v>15</v>
      </c>
      <c r="E17" s="50">
        <v>0.25</v>
      </c>
      <c r="F17" s="50">
        <v>0.21420299999999998</v>
      </c>
      <c r="G17" s="50">
        <f t="shared" si="0"/>
        <v>3.5797000000000023E-2</v>
      </c>
    </row>
    <row r="18" spans="1:7" ht="22.5" x14ac:dyDescent="0.25">
      <c r="A18" s="23" t="s">
        <v>216</v>
      </c>
      <c r="B18" s="23" t="s">
        <v>58</v>
      </c>
      <c r="C18" s="23" t="s">
        <v>58</v>
      </c>
      <c r="D18" s="8" t="s">
        <v>16</v>
      </c>
      <c r="E18" s="50">
        <v>2.7E-2</v>
      </c>
      <c r="F18" s="50">
        <v>2.6674E-2</v>
      </c>
      <c r="G18" s="50">
        <f t="shared" si="0"/>
        <v>3.259999999999999E-4</v>
      </c>
    </row>
    <row r="19" spans="1:7" ht="22.5" x14ac:dyDescent="0.25">
      <c r="A19" s="23" t="s">
        <v>216</v>
      </c>
      <c r="B19" s="23" t="s">
        <v>59</v>
      </c>
      <c r="C19" s="23" t="s">
        <v>59</v>
      </c>
      <c r="D19" s="8" t="s">
        <v>16</v>
      </c>
      <c r="E19" s="50">
        <v>4.3999999999999997E-2</v>
      </c>
      <c r="F19" s="50">
        <v>2.9578E-2</v>
      </c>
      <c r="G19" s="50">
        <f t="shared" si="0"/>
        <v>1.4421999999999997E-2</v>
      </c>
    </row>
    <row r="20" spans="1:7" ht="22.5" x14ac:dyDescent="0.25">
      <c r="A20" s="23" t="s">
        <v>216</v>
      </c>
      <c r="B20" s="23" t="s">
        <v>60</v>
      </c>
      <c r="C20" s="23" t="s">
        <v>60</v>
      </c>
      <c r="D20" s="8" t="s">
        <v>16</v>
      </c>
      <c r="E20" s="50">
        <v>0.02</v>
      </c>
      <c r="F20" s="50">
        <v>2.6468999999999993E-2</v>
      </c>
      <c r="G20" s="50">
        <f t="shared" si="0"/>
        <v>-6.4689999999999921E-3</v>
      </c>
    </row>
    <row r="21" spans="1:7" x14ac:dyDescent="0.25">
      <c r="A21" s="23" t="s">
        <v>7</v>
      </c>
      <c r="B21" s="23" t="s">
        <v>61</v>
      </c>
      <c r="C21" s="23" t="s">
        <v>61</v>
      </c>
      <c r="D21" s="8" t="s">
        <v>66</v>
      </c>
      <c r="E21" s="50">
        <v>8.6E-3</v>
      </c>
      <c r="F21" s="50">
        <v>0</v>
      </c>
      <c r="G21" s="50">
        <f t="shared" si="0"/>
        <v>8.6E-3</v>
      </c>
    </row>
    <row r="22" spans="1:7" ht="22.5" x14ac:dyDescent="0.25">
      <c r="A22" s="23" t="s">
        <v>216</v>
      </c>
      <c r="B22" s="23" t="s">
        <v>62</v>
      </c>
      <c r="C22" s="23" t="s">
        <v>62</v>
      </c>
      <c r="D22" s="8" t="s">
        <v>16</v>
      </c>
      <c r="E22" s="50">
        <v>3.5000000000000003E-2</v>
      </c>
      <c r="F22" s="50">
        <v>3.1481000000000002E-2</v>
      </c>
      <c r="G22" s="50">
        <f t="shared" si="0"/>
        <v>3.5190000000000013E-3</v>
      </c>
    </row>
    <row r="23" spans="1:7" ht="33.75" x14ac:dyDescent="0.25">
      <c r="A23" s="23" t="s">
        <v>216</v>
      </c>
      <c r="B23" s="23" t="s">
        <v>63</v>
      </c>
      <c r="C23" s="23" t="s">
        <v>63</v>
      </c>
      <c r="D23" s="8" t="s">
        <v>16</v>
      </c>
      <c r="E23" s="50">
        <v>2.5999999999999999E-2</v>
      </c>
      <c r="F23" s="50">
        <v>2.0652000000000004E-2</v>
      </c>
      <c r="G23" s="50">
        <f t="shared" si="0"/>
        <v>5.3479999999999951E-3</v>
      </c>
    </row>
    <row r="24" spans="1:7" ht="22.5" x14ac:dyDescent="0.25">
      <c r="A24" s="23" t="s">
        <v>216</v>
      </c>
      <c r="B24" s="23" t="s">
        <v>157</v>
      </c>
      <c r="C24" s="23" t="s">
        <v>157</v>
      </c>
      <c r="D24" s="8" t="s">
        <v>15</v>
      </c>
      <c r="E24" s="50">
        <v>0.4</v>
      </c>
      <c r="F24" s="50">
        <v>4.1516000000000011E-2</v>
      </c>
      <c r="G24" s="50">
        <f t="shared" si="0"/>
        <v>0.35848400000000002</v>
      </c>
    </row>
    <row r="25" spans="1:7" ht="33.75" x14ac:dyDescent="0.25">
      <c r="A25" s="23" t="s">
        <v>7</v>
      </c>
      <c r="B25" s="23" t="s">
        <v>64</v>
      </c>
      <c r="C25" s="23" t="s">
        <v>64</v>
      </c>
      <c r="D25" s="8" t="s">
        <v>16</v>
      </c>
      <c r="E25" s="50">
        <v>1.8200000000000001E-2</v>
      </c>
      <c r="F25" s="50">
        <v>1.6584000000000008E-2</v>
      </c>
      <c r="G25" s="50">
        <f t="shared" si="0"/>
        <v>1.6159999999999924E-3</v>
      </c>
    </row>
    <row r="26" spans="1:7" ht="22.5" x14ac:dyDescent="0.25">
      <c r="A26" s="23" t="s">
        <v>7</v>
      </c>
      <c r="B26" s="23" t="s">
        <v>65</v>
      </c>
      <c r="C26" s="23" t="s">
        <v>65</v>
      </c>
      <c r="D26" s="24" t="s">
        <v>66</v>
      </c>
      <c r="E26" s="50">
        <v>6.0000000000000001E-3</v>
      </c>
      <c r="F26" s="50">
        <v>4.0980000000000001E-3</v>
      </c>
      <c r="G26" s="50">
        <f t="shared" si="0"/>
        <v>1.902E-3</v>
      </c>
    </row>
    <row r="27" spans="1:7" ht="33.75" x14ac:dyDescent="0.25">
      <c r="A27" s="23" t="s">
        <v>216</v>
      </c>
      <c r="B27" s="23" t="s">
        <v>158</v>
      </c>
      <c r="C27" s="23" t="s">
        <v>158</v>
      </c>
      <c r="D27" s="24" t="s">
        <v>16</v>
      </c>
      <c r="E27" s="50">
        <v>1.5900000000000001E-2</v>
      </c>
      <c r="F27" s="50">
        <v>1.8792000000000003E-2</v>
      </c>
      <c r="G27" s="50">
        <f t="shared" si="0"/>
        <v>-2.8920000000000022E-3</v>
      </c>
    </row>
    <row r="28" spans="1:7" ht="33.75" x14ac:dyDescent="0.25">
      <c r="A28" s="23" t="s">
        <v>7</v>
      </c>
      <c r="B28" s="23" t="s">
        <v>214</v>
      </c>
      <c r="C28" s="23" t="s">
        <v>214</v>
      </c>
      <c r="D28" s="24" t="s">
        <v>15</v>
      </c>
      <c r="E28" s="50">
        <v>0.28620000000000001</v>
      </c>
      <c r="F28" s="50">
        <v>0.15422200000000003</v>
      </c>
      <c r="G28" s="50">
        <f t="shared" si="0"/>
        <v>0.13197799999999998</v>
      </c>
    </row>
    <row r="29" spans="1:7" ht="33.75" x14ac:dyDescent="0.25">
      <c r="A29" s="23" t="s">
        <v>215</v>
      </c>
      <c r="B29" s="23" t="s">
        <v>424</v>
      </c>
      <c r="C29" s="23" t="s">
        <v>424</v>
      </c>
      <c r="D29" s="24" t="s">
        <v>15</v>
      </c>
      <c r="E29" s="50">
        <v>0.26</v>
      </c>
      <c r="F29" s="50">
        <v>0.12570800000000001</v>
      </c>
      <c r="G29" s="50">
        <f t="shared" si="0"/>
        <v>0.13429199999999999</v>
      </c>
    </row>
    <row r="30" spans="1:7" ht="33.75" x14ac:dyDescent="0.25">
      <c r="A30" s="23" t="s">
        <v>215</v>
      </c>
      <c r="B30" s="23" t="s">
        <v>425</v>
      </c>
      <c r="C30" s="23" t="s">
        <v>425</v>
      </c>
      <c r="D30" s="24" t="s">
        <v>16</v>
      </c>
      <c r="E30" s="50">
        <v>1.4999999999999999E-2</v>
      </c>
      <c r="F30" s="50">
        <v>2.1085999999999997E-2</v>
      </c>
      <c r="G30" s="50">
        <f t="shared" si="0"/>
        <v>-6.0859999999999977E-3</v>
      </c>
    </row>
    <row r="31" spans="1:7" ht="22.5" x14ac:dyDescent="0.25">
      <c r="A31" s="23" t="s">
        <v>216</v>
      </c>
      <c r="B31" s="23" t="s">
        <v>232</v>
      </c>
      <c r="C31" s="23" t="s">
        <v>232</v>
      </c>
      <c r="D31" s="24" t="s">
        <v>15</v>
      </c>
      <c r="E31" s="50">
        <v>0.15</v>
      </c>
      <c r="F31" s="50">
        <v>2.5971999999999995E-2</v>
      </c>
      <c r="G31" s="50">
        <f t="shared" si="0"/>
        <v>0.124028</v>
      </c>
    </row>
    <row r="32" spans="1:7" ht="22.5" x14ac:dyDescent="0.25">
      <c r="A32" s="23" t="s">
        <v>7</v>
      </c>
      <c r="B32" s="23" t="s">
        <v>233</v>
      </c>
      <c r="C32" s="23" t="s">
        <v>233</v>
      </c>
      <c r="D32" s="24" t="s">
        <v>66</v>
      </c>
      <c r="E32" s="50">
        <v>7.7000000000000002E-3</v>
      </c>
      <c r="F32" s="50">
        <v>5.409999999999999E-3</v>
      </c>
      <c r="G32" s="50">
        <f t="shared" si="0"/>
        <v>2.2900000000000012E-3</v>
      </c>
    </row>
    <row r="33" spans="1:7" ht="22.5" x14ac:dyDescent="0.25">
      <c r="A33" s="23" t="s">
        <v>7</v>
      </c>
      <c r="B33" s="23" t="s">
        <v>234</v>
      </c>
      <c r="C33" s="23" t="s">
        <v>234</v>
      </c>
      <c r="D33" s="24" t="s">
        <v>66</v>
      </c>
      <c r="E33" s="50">
        <v>6.4000000000000003E-3</v>
      </c>
      <c r="F33" s="50">
        <v>7.0700000000000008E-3</v>
      </c>
      <c r="G33" s="50">
        <f t="shared" si="0"/>
        <v>-6.7000000000000046E-4</v>
      </c>
    </row>
    <row r="34" spans="1:7" ht="22.5" x14ac:dyDescent="0.25">
      <c r="A34" s="23" t="s">
        <v>7</v>
      </c>
      <c r="B34" s="23" t="s">
        <v>235</v>
      </c>
      <c r="C34" s="23" t="s">
        <v>235</v>
      </c>
      <c r="D34" s="24" t="s">
        <v>66</v>
      </c>
      <c r="E34" s="50">
        <v>7.6E-3</v>
      </c>
      <c r="F34" s="50">
        <v>4.0860000000000002E-3</v>
      </c>
      <c r="G34" s="50">
        <f t="shared" si="0"/>
        <v>3.5139999999999998E-3</v>
      </c>
    </row>
    <row r="35" spans="1:7" x14ac:dyDescent="0.25">
      <c r="A35" s="23" t="s">
        <v>7</v>
      </c>
      <c r="B35" s="23" t="s">
        <v>50</v>
      </c>
      <c r="C35" s="23" t="s">
        <v>28</v>
      </c>
      <c r="D35" s="24" t="s">
        <v>17</v>
      </c>
      <c r="E35" s="50">
        <v>6.0999999999999999E-2</v>
      </c>
      <c r="F35" s="50">
        <v>3.4837E-2</v>
      </c>
      <c r="G35" s="50">
        <f t="shared" si="0"/>
        <v>2.6162999999999999E-2</v>
      </c>
    </row>
    <row r="36" spans="1:7" ht="22.5" x14ac:dyDescent="0.25">
      <c r="A36" s="23" t="s">
        <v>215</v>
      </c>
      <c r="B36" s="23" t="s">
        <v>40</v>
      </c>
      <c r="C36" s="23" t="s">
        <v>40</v>
      </c>
      <c r="D36" s="24" t="s">
        <v>16</v>
      </c>
      <c r="E36" s="50">
        <v>1.2999999999999999E-2</v>
      </c>
      <c r="F36" s="50">
        <v>1.2999999999999999E-2</v>
      </c>
      <c r="G36" s="50">
        <f>E36-F36</f>
        <v>0</v>
      </c>
    </row>
    <row r="37" spans="1:7" s="28" customFormat="1" x14ac:dyDescent="0.25">
      <c r="A37" s="5" t="s">
        <v>9</v>
      </c>
      <c r="B37" s="40"/>
      <c r="C37" s="40"/>
      <c r="D37" s="25">
        <v>1000</v>
      </c>
      <c r="E37" s="42">
        <f>SUM(E12:E36)</f>
        <v>14.777099999999999</v>
      </c>
      <c r="F37" s="42">
        <f>SUM(F12:F36)</f>
        <v>16.29344</v>
      </c>
      <c r="G37" s="42">
        <f>SUM(G12:G36)</f>
        <v>-1.5163399999999994</v>
      </c>
    </row>
    <row r="38" spans="1:7" x14ac:dyDescent="0.25">
      <c r="C38" s="26"/>
      <c r="D38" s="26"/>
      <c r="E38" s="26"/>
    </row>
    <row r="39" spans="1:7" x14ac:dyDescent="0.25">
      <c r="C39" s="26"/>
      <c r="D39" s="20"/>
      <c r="E39" s="43"/>
      <c r="F39" s="20"/>
    </row>
    <row r="40" spans="1:7" x14ac:dyDescent="0.25">
      <c r="C40" s="26"/>
      <c r="D40" s="20"/>
      <c r="E40" s="20"/>
      <c r="F40" s="43"/>
    </row>
    <row r="41" spans="1:7" x14ac:dyDescent="0.25">
      <c r="C41" s="26"/>
      <c r="D41" s="26"/>
      <c r="E41" s="26"/>
      <c r="F41" s="26"/>
    </row>
    <row r="42" spans="1:7" x14ac:dyDescent="0.25">
      <c r="C42" s="26"/>
      <c r="D42" s="26"/>
      <c r="E42" s="26"/>
      <c r="F42" s="26"/>
    </row>
    <row r="43" spans="1:7" x14ac:dyDescent="0.25">
      <c r="F43" s="26"/>
    </row>
    <row r="861" spans="1:7" x14ac:dyDescent="0.25">
      <c r="A861" s="2"/>
      <c r="B861" s="2"/>
      <c r="C861" s="3"/>
      <c r="D861" s="2"/>
      <c r="E861" s="2"/>
      <c r="F861" s="2"/>
      <c r="G861" s="10"/>
    </row>
    <row r="862" spans="1:7" x14ac:dyDescent="0.25">
      <c r="A862" s="2"/>
      <c r="B862" s="2"/>
      <c r="C862" s="3"/>
      <c r="D862" s="2"/>
      <c r="E862" s="2"/>
      <c r="F862" s="2"/>
      <c r="G862" s="10"/>
    </row>
    <row r="863" spans="1:7" x14ac:dyDescent="0.25">
      <c r="A863" s="2"/>
      <c r="B863" s="2"/>
      <c r="C863" s="3"/>
      <c r="D863" s="2"/>
      <c r="E863" s="2"/>
      <c r="F863" s="2"/>
      <c r="G863" s="10"/>
    </row>
    <row r="864" spans="1:7" x14ac:dyDescent="0.25">
      <c r="A864" s="2"/>
      <c r="B864" s="2"/>
      <c r="C864" s="3"/>
      <c r="D864" s="2"/>
      <c r="E864" s="2"/>
      <c r="F864" s="2"/>
      <c r="G864" s="10"/>
    </row>
    <row r="865" spans="1:7" x14ac:dyDescent="0.25">
      <c r="A865" s="2"/>
      <c r="B865" s="2"/>
      <c r="C865" s="3"/>
      <c r="D865" s="2"/>
      <c r="E865" s="2"/>
      <c r="F865" s="2"/>
      <c r="G865" s="10"/>
    </row>
    <row r="866" spans="1:7" x14ac:dyDescent="0.25">
      <c r="A866" s="2"/>
      <c r="B866" s="2"/>
      <c r="C866" s="3"/>
      <c r="D866" s="2"/>
      <c r="E866" s="2"/>
      <c r="F866" s="2"/>
      <c r="G866" s="10"/>
    </row>
    <row r="867" spans="1:7" x14ac:dyDescent="0.25">
      <c r="A867" s="2"/>
      <c r="B867" s="2"/>
      <c r="C867" s="3"/>
      <c r="D867" s="2"/>
      <c r="E867" s="2"/>
      <c r="F867" s="2"/>
      <c r="G867" s="10"/>
    </row>
    <row r="868" spans="1:7" x14ac:dyDescent="0.25">
      <c r="A868" s="2"/>
      <c r="B868" s="2"/>
      <c r="C868" s="3"/>
      <c r="D868" s="2"/>
      <c r="E868" s="2"/>
      <c r="F868" s="2"/>
      <c r="G868" s="10"/>
    </row>
    <row r="869" spans="1:7" x14ac:dyDescent="0.25">
      <c r="A869" s="2"/>
      <c r="B869" s="2"/>
      <c r="C869" s="3"/>
      <c r="D869" s="2"/>
      <c r="E869" s="2"/>
      <c r="F869" s="2"/>
      <c r="G869" s="10"/>
    </row>
    <row r="870" spans="1:7" x14ac:dyDescent="0.25">
      <c r="A870" s="2"/>
      <c r="B870" s="2"/>
      <c r="C870" s="3"/>
      <c r="D870" s="2"/>
      <c r="E870" s="2"/>
      <c r="F870" s="2"/>
      <c r="G870" s="10"/>
    </row>
    <row r="871" spans="1:7" x14ac:dyDescent="0.25">
      <c r="A871" s="2"/>
      <c r="B871" s="2"/>
      <c r="C871" s="3"/>
      <c r="D871" s="2"/>
      <c r="E871" s="2"/>
      <c r="F871" s="2"/>
      <c r="G871" s="10"/>
    </row>
    <row r="872" spans="1:7" x14ac:dyDescent="0.25">
      <c r="A872" s="2"/>
      <c r="B872" s="2"/>
      <c r="C872" s="3"/>
      <c r="D872" s="2"/>
      <c r="E872" s="2"/>
      <c r="F872" s="2"/>
      <c r="G872" s="10"/>
    </row>
    <row r="873" spans="1:7" x14ac:dyDescent="0.25">
      <c r="A873" s="2"/>
      <c r="B873" s="2"/>
      <c r="C873" s="3"/>
      <c r="D873" s="2"/>
      <c r="E873" s="2"/>
      <c r="F873" s="2"/>
      <c r="G873" s="10"/>
    </row>
    <row r="874" spans="1:7" x14ac:dyDescent="0.25">
      <c r="A874" s="2"/>
      <c r="B874" s="2"/>
      <c r="C874" s="3"/>
      <c r="D874" s="2"/>
      <c r="E874" s="2"/>
      <c r="F874" s="2"/>
      <c r="G874" s="10"/>
    </row>
    <row r="875" spans="1:7" x14ac:dyDescent="0.25">
      <c r="A875" s="2"/>
      <c r="B875" s="2"/>
      <c r="C875" s="3"/>
      <c r="D875" s="2"/>
      <c r="E875" s="2"/>
      <c r="F875" s="2"/>
      <c r="G875" s="10"/>
    </row>
    <row r="876" spans="1:7" x14ac:dyDescent="0.25">
      <c r="A876" s="2"/>
      <c r="B876" s="2"/>
      <c r="C876" s="3"/>
      <c r="D876" s="2"/>
      <c r="E876" s="2"/>
      <c r="F876" s="2"/>
      <c r="G876" s="10"/>
    </row>
    <row r="877" spans="1:7" x14ac:dyDescent="0.25">
      <c r="A877" s="2"/>
      <c r="B877" s="2"/>
      <c r="C877" s="3"/>
      <c r="D877" s="2"/>
      <c r="E877" s="2"/>
      <c r="F877" s="2"/>
      <c r="G877" s="10"/>
    </row>
    <row r="878" spans="1:7" x14ac:dyDescent="0.25">
      <c r="A878" s="2"/>
      <c r="B878" s="2"/>
      <c r="C878" s="3"/>
      <c r="D878" s="2"/>
      <c r="E878" s="2"/>
      <c r="F878" s="2"/>
      <c r="G878" s="10"/>
    </row>
    <row r="879" spans="1:7" x14ac:dyDescent="0.25">
      <c r="A879" s="2"/>
      <c r="B879" s="2"/>
      <c r="C879" s="3"/>
      <c r="D879" s="2"/>
      <c r="E879" s="2"/>
      <c r="F879" s="2"/>
      <c r="G879" s="10"/>
    </row>
    <row r="880" spans="1:7" x14ac:dyDescent="0.25">
      <c r="A880" s="2"/>
      <c r="B880" s="2"/>
      <c r="C880" s="3"/>
      <c r="D880" s="2"/>
      <c r="E880" s="2"/>
      <c r="F880" s="2"/>
      <c r="G880" s="10"/>
    </row>
    <row r="881" spans="1:7" x14ac:dyDescent="0.25">
      <c r="A881" s="2"/>
      <c r="B881" s="2"/>
      <c r="C881" s="3"/>
      <c r="D881" s="2"/>
      <c r="E881" s="2"/>
      <c r="F881" s="2"/>
      <c r="G881" s="10"/>
    </row>
    <row r="882" spans="1:7" x14ac:dyDescent="0.25">
      <c r="A882" s="2"/>
      <c r="B882" s="2"/>
      <c r="C882" s="3"/>
      <c r="D882" s="2"/>
      <c r="E882" s="2"/>
      <c r="F882" s="2"/>
      <c r="G882" s="10"/>
    </row>
    <row r="883" spans="1:7" x14ac:dyDescent="0.25">
      <c r="A883" s="2"/>
      <c r="B883" s="2"/>
      <c r="C883" s="3"/>
      <c r="D883" s="2"/>
      <c r="E883" s="2"/>
      <c r="F883" s="2"/>
      <c r="G883" s="10"/>
    </row>
    <row r="884" spans="1:7" x14ac:dyDescent="0.25">
      <c r="A884" s="2"/>
      <c r="B884" s="2"/>
      <c r="C884" s="3"/>
      <c r="D884" s="2"/>
      <c r="E884" s="2"/>
      <c r="F884" s="2"/>
      <c r="G884" s="10"/>
    </row>
    <row r="885" spans="1:7" x14ac:dyDescent="0.25">
      <c r="A885" s="2"/>
      <c r="B885" s="2"/>
      <c r="C885" s="3"/>
      <c r="D885" s="2"/>
      <c r="E885" s="2"/>
      <c r="F885" s="2"/>
      <c r="G885" s="10"/>
    </row>
    <row r="886" spans="1:7" x14ac:dyDescent="0.25">
      <c r="A886" s="2"/>
      <c r="B886" s="2"/>
      <c r="C886" s="3"/>
      <c r="D886" s="2"/>
      <c r="E886" s="2"/>
      <c r="F886" s="2"/>
      <c r="G886" s="10"/>
    </row>
    <row r="887" spans="1:7" x14ac:dyDescent="0.25">
      <c r="A887" s="2"/>
      <c r="B887" s="2"/>
      <c r="C887" s="3"/>
      <c r="D887" s="2"/>
      <c r="E887" s="2"/>
      <c r="F887" s="2"/>
      <c r="G887" s="10"/>
    </row>
    <row r="888" spans="1:7" x14ac:dyDescent="0.25">
      <c r="A888" s="2"/>
      <c r="B888" s="2"/>
      <c r="C888" s="3"/>
      <c r="D888" s="2"/>
      <c r="E888" s="2"/>
      <c r="F888" s="2"/>
      <c r="G888" s="10"/>
    </row>
    <row r="889" spans="1:7" x14ac:dyDescent="0.25">
      <c r="A889" s="2"/>
      <c r="B889" s="2"/>
      <c r="C889" s="3"/>
      <c r="D889" s="2"/>
      <c r="E889" s="2"/>
      <c r="F889" s="2"/>
      <c r="G889" s="10"/>
    </row>
    <row r="890" spans="1:7" x14ac:dyDescent="0.25">
      <c r="A890" s="2"/>
      <c r="B890" s="2"/>
      <c r="C890" s="3"/>
      <c r="D890" s="2"/>
      <c r="E890" s="2"/>
      <c r="F890" s="2"/>
      <c r="G890" s="10"/>
    </row>
    <row r="891" spans="1:7" x14ac:dyDescent="0.25">
      <c r="A891" s="2"/>
      <c r="B891" s="2"/>
      <c r="C891" s="3"/>
      <c r="D891" s="2"/>
      <c r="E891" s="2"/>
      <c r="F891" s="2"/>
      <c r="G891" s="10"/>
    </row>
    <row r="892" spans="1:7" x14ac:dyDescent="0.25">
      <c r="A892" s="2"/>
      <c r="B892" s="2"/>
      <c r="C892" s="3"/>
      <c r="D892" s="2"/>
      <c r="E892" s="2"/>
      <c r="F892" s="2"/>
      <c r="G892" s="10"/>
    </row>
    <row r="893" spans="1:7" x14ac:dyDescent="0.25">
      <c r="A893" s="2"/>
      <c r="B893" s="2"/>
      <c r="C893" s="3"/>
      <c r="D893" s="2"/>
      <c r="E893" s="2"/>
      <c r="F893" s="2"/>
      <c r="G893" s="10"/>
    </row>
    <row r="894" spans="1:7" x14ac:dyDescent="0.25">
      <c r="A894" s="2"/>
      <c r="B894" s="2"/>
      <c r="C894" s="3"/>
      <c r="D894" s="2"/>
      <c r="E894" s="2"/>
      <c r="F894" s="2"/>
      <c r="G894" s="10"/>
    </row>
    <row r="895" spans="1:7" x14ac:dyDescent="0.25">
      <c r="A895" s="2"/>
      <c r="B895" s="2"/>
      <c r="C895" s="3"/>
      <c r="D895" s="2"/>
      <c r="E895" s="2"/>
      <c r="F895" s="2"/>
      <c r="G895" s="10"/>
    </row>
    <row r="896" spans="1:7" x14ac:dyDescent="0.25">
      <c r="A896" s="2"/>
      <c r="B896" s="2"/>
      <c r="C896" s="3"/>
      <c r="D896" s="2"/>
      <c r="E896" s="2"/>
      <c r="F896" s="2"/>
      <c r="G896" s="1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55"/>
      <c r="F948" s="2"/>
      <c r="G948" s="10"/>
    </row>
    <row r="949" spans="1:7" x14ac:dyDescent="0.25">
      <c r="A949" s="2"/>
      <c r="B949" s="2"/>
      <c r="C949" s="3"/>
      <c r="D949" s="2"/>
      <c r="E949" s="56"/>
      <c r="F949" s="2"/>
      <c r="G949" s="10"/>
    </row>
    <row r="950" spans="1:7" x14ac:dyDescent="0.25">
      <c r="A950" s="2"/>
      <c r="B950" s="2"/>
      <c r="C950" s="3"/>
      <c r="D950" s="2"/>
      <c r="E950" s="56"/>
      <c r="F950" s="2"/>
      <c r="G950" s="10"/>
    </row>
    <row r="951" spans="1:7" x14ac:dyDescent="0.25">
      <c r="A951" s="2"/>
      <c r="B951" s="2"/>
      <c r="C951" s="3"/>
      <c r="D951" s="2"/>
      <c r="E951" s="56"/>
      <c r="F951" s="2"/>
      <c r="G951" s="10"/>
    </row>
    <row r="952" spans="1:7" x14ac:dyDescent="0.25">
      <c r="A952" s="2"/>
      <c r="B952" s="2"/>
      <c r="C952" s="3"/>
      <c r="D952" s="2"/>
      <c r="E952" s="56"/>
      <c r="F952" s="2"/>
      <c r="G952" s="10"/>
    </row>
    <row r="953" spans="1:7" x14ac:dyDescent="0.25">
      <c r="A953" s="2"/>
      <c r="B953" s="2"/>
      <c r="C953" s="3"/>
      <c r="D953" s="2"/>
      <c r="E953" s="56"/>
      <c r="F953" s="2"/>
      <c r="G953" s="10"/>
    </row>
    <row r="954" spans="1:7" x14ac:dyDescent="0.25">
      <c r="A954" s="2"/>
      <c r="B954" s="2"/>
      <c r="C954" s="3"/>
      <c r="D954" s="2"/>
      <c r="E954" s="56"/>
      <c r="F954" s="2"/>
      <c r="G954" s="10"/>
    </row>
    <row r="955" spans="1:7" x14ac:dyDescent="0.25">
      <c r="A955" s="2"/>
      <c r="B955" s="2"/>
      <c r="C955" s="3"/>
      <c r="D955" s="2"/>
      <c r="E955" s="56"/>
      <c r="F955" s="2"/>
      <c r="G955" s="10"/>
    </row>
    <row r="956" spans="1:7" x14ac:dyDescent="0.25">
      <c r="A956" s="2"/>
      <c r="B956" s="2"/>
      <c r="C956" s="3"/>
      <c r="D956" s="2"/>
      <c r="E956" s="57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2"/>
      <c r="F986" s="2"/>
      <c r="G986" s="10"/>
    </row>
    <row r="987" spans="1:7" x14ac:dyDescent="0.25">
      <c r="A987" s="2"/>
      <c r="B987" s="2"/>
      <c r="C987" s="3"/>
      <c r="D987" s="2"/>
      <c r="E987" s="2"/>
      <c r="F987" s="2"/>
      <c r="G987" s="10"/>
    </row>
    <row r="988" spans="1:7" x14ac:dyDescent="0.25">
      <c r="A988" s="2"/>
      <c r="B988" s="2"/>
      <c r="C988" s="3"/>
      <c r="D988" s="2"/>
      <c r="E988" s="2"/>
      <c r="F988" s="2"/>
      <c r="G988" s="10"/>
    </row>
    <row r="989" spans="1:7" x14ac:dyDescent="0.25">
      <c r="A989" s="2"/>
      <c r="B989" s="2"/>
      <c r="C989" s="3"/>
      <c r="D989" s="2"/>
      <c r="E989" s="2"/>
      <c r="F989" s="2"/>
      <c r="G989" s="10"/>
    </row>
    <row r="990" spans="1:7" x14ac:dyDescent="0.25">
      <c r="A990" s="2"/>
      <c r="B990" s="2"/>
      <c r="C990" s="3"/>
      <c r="D990" s="2"/>
      <c r="E990" s="2"/>
      <c r="F990" s="2"/>
      <c r="G990" s="10"/>
    </row>
    <row r="991" spans="1:7" x14ac:dyDescent="0.25">
      <c r="A991" s="2"/>
      <c r="B991" s="2"/>
      <c r="C991" s="3"/>
      <c r="D991" s="2"/>
      <c r="E991" s="2"/>
      <c r="F991" s="2"/>
      <c r="G991" s="10"/>
    </row>
    <row r="992" spans="1:7" x14ac:dyDescent="0.25">
      <c r="A992" s="2"/>
      <c r="B992" s="2"/>
      <c r="C992" s="3"/>
      <c r="D992" s="2"/>
      <c r="E992" s="2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6"/>
      <c r="B1280" s="3"/>
      <c r="C1280" s="3"/>
      <c r="D1280" s="2"/>
      <c r="E1280" s="2"/>
      <c r="F1280" s="2"/>
      <c r="G1280" s="10"/>
    </row>
    <row r="1281" spans="1:7" x14ac:dyDescent="0.25">
      <c r="A1281" s="6"/>
      <c r="B1281" s="3"/>
      <c r="C1281" s="3"/>
      <c r="D1281" s="2"/>
      <c r="E1281" s="2"/>
      <c r="F1281" s="2"/>
      <c r="G1281" s="10"/>
    </row>
    <row r="1282" spans="1:7" x14ac:dyDescent="0.25">
      <c r="A1282" s="6"/>
      <c r="B1282" s="3"/>
      <c r="C1282" s="3"/>
      <c r="D1282" s="2"/>
      <c r="E1282" s="2"/>
      <c r="F1282" s="2"/>
      <c r="G1282" s="10"/>
    </row>
    <row r="1283" spans="1:7" x14ac:dyDescent="0.25">
      <c r="A1283" s="6"/>
      <c r="B1283" s="3"/>
      <c r="C1283" s="3"/>
      <c r="D1283" s="2"/>
      <c r="E1283" s="2"/>
      <c r="F1283" s="2"/>
      <c r="G1283" s="10"/>
    </row>
    <row r="1284" spans="1:7" x14ac:dyDescent="0.25">
      <c r="A1284" s="6"/>
      <c r="B1284" s="3"/>
      <c r="C1284" s="3"/>
      <c r="D1284" s="2"/>
      <c r="E1284" s="2"/>
      <c r="F1284" s="2"/>
      <c r="G1284" s="10"/>
    </row>
    <row r="1285" spans="1:7" x14ac:dyDescent="0.25">
      <c r="A1285" s="6"/>
      <c r="B1285" s="3"/>
      <c r="C1285" s="3"/>
      <c r="D1285" s="2"/>
      <c r="E1285" s="2"/>
      <c r="F1285" s="2"/>
      <c r="G1285" s="10"/>
    </row>
    <row r="1286" spans="1:7" x14ac:dyDescent="0.25">
      <c r="A1286" s="6"/>
      <c r="B1286" s="3"/>
      <c r="C1286" s="3"/>
      <c r="D1286" s="2"/>
      <c r="E1286" s="2"/>
      <c r="F1286" s="2"/>
      <c r="G1286" s="10"/>
    </row>
    <row r="1287" spans="1:7" x14ac:dyDescent="0.25">
      <c r="A1287" s="6"/>
      <c r="B1287" s="3"/>
      <c r="C1287" s="3"/>
      <c r="D1287" s="2"/>
      <c r="E1287" s="2"/>
      <c r="F1287" s="2"/>
      <c r="G1287" s="10"/>
    </row>
    <row r="1288" spans="1:7" x14ac:dyDescent="0.25">
      <c r="A1288" s="6"/>
      <c r="B1288" s="3"/>
      <c r="C1288" s="3"/>
      <c r="D1288" s="2"/>
      <c r="E1288" s="2"/>
      <c r="F1288" s="2"/>
      <c r="G1288" s="10"/>
    </row>
    <row r="1289" spans="1:7" x14ac:dyDescent="0.25">
      <c r="A1289" s="6"/>
      <c r="B1289" s="3"/>
      <c r="C1289" s="3"/>
      <c r="D1289" s="2"/>
      <c r="E1289" s="2"/>
      <c r="F1289" s="2"/>
      <c r="G1289" s="10"/>
    </row>
    <row r="1290" spans="1:7" x14ac:dyDescent="0.25">
      <c r="A1290" s="6"/>
      <c r="B1290" s="3"/>
      <c r="C1290" s="3"/>
      <c r="D1290" s="2"/>
      <c r="E1290" s="2"/>
      <c r="F1290" s="2"/>
      <c r="G1290" s="10"/>
    </row>
    <row r="1291" spans="1:7" x14ac:dyDescent="0.25">
      <c r="A1291" s="6"/>
      <c r="B1291" s="3"/>
      <c r="C1291" s="3"/>
      <c r="D1291" s="2"/>
      <c r="E1291" s="2"/>
      <c r="F1291" s="2"/>
      <c r="G1291" s="10"/>
    </row>
    <row r="1292" spans="1:7" x14ac:dyDescent="0.25">
      <c r="A1292" s="6"/>
      <c r="B1292" s="3"/>
      <c r="C1292" s="3"/>
      <c r="D1292" s="2"/>
      <c r="E1292" s="2"/>
      <c r="F1292" s="2"/>
      <c r="G1292" s="10"/>
    </row>
    <row r="1293" spans="1:7" x14ac:dyDescent="0.25">
      <c r="A1293" s="6"/>
      <c r="B1293" s="3"/>
      <c r="C1293" s="3"/>
      <c r="D1293" s="2"/>
      <c r="E1293" s="2"/>
      <c r="F1293" s="2"/>
      <c r="G1293" s="10"/>
    </row>
    <row r="1294" spans="1:7" x14ac:dyDescent="0.25">
      <c r="A1294" s="6"/>
      <c r="B1294" s="3"/>
      <c r="C1294" s="3"/>
      <c r="D1294" s="2"/>
      <c r="E1294" s="2"/>
      <c r="F1294" s="2"/>
      <c r="G1294" s="10"/>
    </row>
    <row r="1295" spans="1:7" x14ac:dyDescent="0.25">
      <c r="A1295" s="6"/>
      <c r="B1295" s="3"/>
      <c r="C1295" s="3"/>
      <c r="D1295" s="2"/>
      <c r="E1295" s="2"/>
      <c r="F1295" s="2"/>
      <c r="G1295" s="10"/>
    </row>
    <row r="1296" spans="1:7" x14ac:dyDescent="0.25">
      <c r="A1296" s="6"/>
      <c r="B1296" s="3"/>
      <c r="C1296" s="3"/>
      <c r="D1296" s="2"/>
      <c r="E1296" s="2"/>
      <c r="F1296" s="2"/>
      <c r="G1296" s="10"/>
    </row>
    <row r="1297" spans="1:7" x14ac:dyDescent="0.25">
      <c r="A1297" s="6"/>
      <c r="B1297" s="3"/>
      <c r="C1297" s="3"/>
      <c r="D1297" s="2"/>
      <c r="E1297" s="2"/>
      <c r="F1297" s="2"/>
      <c r="G1297" s="10"/>
    </row>
    <row r="1298" spans="1:7" x14ac:dyDescent="0.25">
      <c r="A1298" s="6"/>
      <c r="B1298" s="3"/>
      <c r="C1298" s="3"/>
      <c r="D1298" s="2"/>
      <c r="E1298" s="2"/>
      <c r="F1298" s="2"/>
      <c r="G1298" s="10"/>
    </row>
    <row r="1299" spans="1:7" x14ac:dyDescent="0.25">
      <c r="A1299" s="6"/>
      <c r="B1299" s="3"/>
      <c r="C1299" s="3"/>
      <c r="D1299" s="2"/>
      <c r="E1299" s="2"/>
      <c r="F1299" s="2"/>
      <c r="G1299" s="10"/>
    </row>
    <row r="1300" spans="1:7" x14ac:dyDescent="0.25">
      <c r="A1300" s="6"/>
      <c r="B1300" s="3"/>
      <c r="C1300" s="3"/>
      <c r="D1300" s="2"/>
      <c r="E1300" s="2"/>
      <c r="F1300" s="2"/>
      <c r="G1300" s="10"/>
    </row>
    <row r="1301" spans="1:7" x14ac:dyDescent="0.25">
      <c r="A1301" s="6"/>
      <c r="B1301" s="3"/>
      <c r="C1301" s="3"/>
      <c r="D1301" s="2"/>
      <c r="E1301" s="2"/>
      <c r="F1301" s="2"/>
      <c r="G1301" s="10"/>
    </row>
    <row r="1302" spans="1:7" x14ac:dyDescent="0.25">
      <c r="A1302" s="6"/>
      <c r="B1302" s="3"/>
      <c r="C1302" s="3"/>
      <c r="D1302" s="2"/>
      <c r="E1302" s="2"/>
      <c r="F1302" s="2"/>
      <c r="G1302" s="10"/>
    </row>
    <row r="1303" spans="1:7" x14ac:dyDescent="0.25">
      <c r="A1303" s="6"/>
      <c r="B1303" s="3"/>
      <c r="C1303" s="3"/>
      <c r="D1303" s="2"/>
      <c r="E1303" s="2"/>
      <c r="F1303" s="2"/>
      <c r="G1303" s="10"/>
    </row>
    <row r="1304" spans="1:7" x14ac:dyDescent="0.25">
      <c r="A1304" s="6"/>
      <c r="B1304" s="3"/>
      <c r="C1304" s="3"/>
      <c r="D1304" s="2"/>
      <c r="E1304" s="2"/>
      <c r="F1304" s="2"/>
      <c r="G1304" s="10"/>
    </row>
    <row r="1305" spans="1:7" x14ac:dyDescent="0.25">
      <c r="A1305" s="6"/>
      <c r="B1305" s="3"/>
      <c r="C1305" s="3"/>
      <c r="D1305" s="2"/>
      <c r="E1305" s="2"/>
      <c r="F1305" s="2"/>
      <c r="G1305" s="10"/>
    </row>
    <row r="1306" spans="1:7" x14ac:dyDescent="0.25">
      <c r="A1306" s="6"/>
      <c r="B1306" s="3"/>
      <c r="C1306" s="3"/>
      <c r="D1306" s="2"/>
      <c r="E1306" s="2"/>
      <c r="F1306" s="2"/>
      <c r="G1306" s="10"/>
    </row>
    <row r="1307" spans="1:7" x14ac:dyDescent="0.25">
      <c r="A1307" s="6"/>
      <c r="B1307" s="3"/>
      <c r="C1307" s="3"/>
      <c r="D1307" s="2"/>
      <c r="E1307" s="2"/>
      <c r="F1307" s="2"/>
      <c r="G1307" s="10"/>
    </row>
    <row r="1308" spans="1:7" x14ac:dyDescent="0.25">
      <c r="A1308" s="6"/>
      <c r="B1308" s="3"/>
      <c r="C1308" s="3"/>
      <c r="D1308" s="2"/>
      <c r="E1308" s="2"/>
      <c r="F1308" s="2"/>
      <c r="G1308" s="10"/>
    </row>
    <row r="1309" spans="1:7" x14ac:dyDescent="0.25">
      <c r="A1309" s="6"/>
      <c r="B1309" s="3"/>
      <c r="C1309" s="3"/>
      <c r="D1309" s="2"/>
      <c r="E1309" s="2"/>
      <c r="F1309" s="2"/>
      <c r="G1309" s="10"/>
    </row>
    <row r="1310" spans="1:7" x14ac:dyDescent="0.25">
      <c r="A1310" s="6"/>
      <c r="B1310" s="3"/>
      <c r="C1310" s="3"/>
      <c r="D1310" s="2"/>
      <c r="E1310" s="2"/>
      <c r="F1310" s="2"/>
      <c r="G1310" s="10"/>
    </row>
    <row r="1311" spans="1:7" x14ac:dyDescent="0.25">
      <c r="A1311" s="6"/>
      <c r="B1311" s="3"/>
      <c r="C1311" s="3"/>
      <c r="D1311" s="2"/>
      <c r="E1311" s="2"/>
      <c r="F1311" s="2"/>
      <c r="G1311" s="10"/>
    </row>
    <row r="1312" spans="1:7" x14ac:dyDescent="0.25">
      <c r="A1312" s="6"/>
      <c r="B1312" s="3"/>
      <c r="C1312" s="3"/>
      <c r="D1312" s="2"/>
      <c r="E1312" s="2"/>
      <c r="F1312" s="2"/>
      <c r="G1312" s="10"/>
    </row>
    <row r="1313" spans="1:7" x14ac:dyDescent="0.25">
      <c r="A1313" s="6"/>
      <c r="B1313" s="3"/>
      <c r="C1313" s="3"/>
      <c r="D1313" s="2"/>
      <c r="E1313" s="2"/>
      <c r="F1313" s="2"/>
      <c r="G1313" s="10"/>
    </row>
    <row r="1314" spans="1:7" x14ac:dyDescent="0.25">
      <c r="A1314" s="6"/>
      <c r="B1314" s="3"/>
      <c r="C1314" s="3"/>
      <c r="D1314" s="2"/>
      <c r="E1314" s="2"/>
      <c r="F1314" s="2"/>
      <c r="G1314" s="10"/>
    </row>
    <row r="1315" spans="1:7" x14ac:dyDescent="0.25">
      <c r="A1315" s="6"/>
      <c r="B1315" s="3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7"/>
      <c r="F1434" s="2"/>
      <c r="G1434" s="10"/>
    </row>
    <row r="1435" spans="1:7" x14ac:dyDescent="0.25">
      <c r="A1435" s="6"/>
      <c r="B1435" s="3"/>
      <c r="C1435" s="3"/>
      <c r="D1435" s="2"/>
      <c r="E1435" s="7"/>
      <c r="F1435" s="2"/>
      <c r="G1435" s="10"/>
    </row>
    <row r="1436" spans="1:7" x14ac:dyDescent="0.25">
      <c r="A1436" s="6"/>
      <c r="B1436" s="3"/>
      <c r="C1436" s="3"/>
      <c r="D1436" s="2"/>
      <c r="E1436" s="7"/>
      <c r="F1436" s="2"/>
      <c r="G1436" s="10"/>
    </row>
    <row r="1437" spans="1:7" x14ac:dyDescent="0.25">
      <c r="A1437" s="6"/>
      <c r="B1437" s="3"/>
      <c r="C1437" s="3"/>
      <c r="D1437" s="2"/>
      <c r="E1437" s="7"/>
      <c r="F1437" s="2"/>
      <c r="G1437" s="10"/>
    </row>
    <row r="1438" spans="1:7" x14ac:dyDescent="0.25">
      <c r="A1438" s="6"/>
      <c r="B1438" s="3"/>
      <c r="C1438" s="3"/>
      <c r="D1438" s="2"/>
      <c r="E1438" s="7"/>
      <c r="F1438" s="2"/>
      <c r="G1438" s="10"/>
    </row>
    <row r="1439" spans="1:7" x14ac:dyDescent="0.25">
      <c r="A1439" s="6"/>
      <c r="B1439" s="3"/>
      <c r="C1439" s="3"/>
      <c r="D1439" s="2"/>
      <c r="E1439" s="7"/>
      <c r="F1439" s="2"/>
      <c r="G1439" s="10"/>
    </row>
    <row r="1440" spans="1:7" x14ac:dyDescent="0.25">
      <c r="A1440" s="6"/>
      <c r="B1440" s="3"/>
      <c r="C1440" s="3"/>
      <c r="D1440" s="2"/>
      <c r="E1440" s="7"/>
      <c r="F1440" s="2"/>
      <c r="G1440" s="10"/>
    </row>
    <row r="1441" spans="1:7" x14ac:dyDescent="0.25">
      <c r="A1441" s="6"/>
      <c r="B1441" s="3"/>
      <c r="C1441" s="3"/>
      <c r="D1441" s="2"/>
      <c r="E1441" s="7"/>
      <c r="F1441" s="2"/>
      <c r="G1441" s="10"/>
    </row>
    <row r="1442" spans="1:7" x14ac:dyDescent="0.25">
      <c r="A1442" s="6"/>
      <c r="B1442" s="3"/>
      <c r="C1442" s="3"/>
      <c r="D1442" s="2"/>
      <c r="E1442" s="7"/>
      <c r="F1442" s="2"/>
      <c r="G1442" s="10"/>
    </row>
    <row r="1443" spans="1:7" x14ac:dyDescent="0.25">
      <c r="A1443" s="6"/>
      <c r="B1443" s="3"/>
      <c r="C1443" s="3"/>
      <c r="D1443" s="2"/>
      <c r="E1443" s="7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1"/>
      <c r="F1445" s="2"/>
      <c r="G1445" s="10"/>
    </row>
    <row r="1446" spans="1:7" x14ac:dyDescent="0.25">
      <c r="A1446" s="6"/>
      <c r="B1446" s="3"/>
      <c r="C1446" s="3"/>
      <c r="D1446" s="2"/>
      <c r="E1446" s="1"/>
      <c r="F1446" s="2"/>
      <c r="G1446" s="10"/>
    </row>
    <row r="1447" spans="1:7" x14ac:dyDescent="0.25">
      <c r="A1447" s="6"/>
      <c r="B1447" s="3"/>
      <c r="C1447" s="3"/>
      <c r="D1447" s="2"/>
      <c r="E1447" s="1"/>
      <c r="F1447" s="2"/>
      <c r="G1447" s="10"/>
    </row>
    <row r="1448" spans="1:7" x14ac:dyDescent="0.25">
      <c r="A1448" s="6"/>
      <c r="B1448" s="3"/>
      <c r="C1448" s="3"/>
      <c r="D1448" s="2"/>
      <c r="E1448" s="1"/>
      <c r="F1448" s="2"/>
      <c r="G1448" s="10"/>
    </row>
  </sheetData>
  <autoFilter ref="A11:G37"/>
  <mergeCells count="3">
    <mergeCell ref="F1:G5"/>
    <mergeCell ref="C2:E7"/>
    <mergeCell ref="E948:E956"/>
  </mergeCells>
  <pageMargins left="0.7" right="0.7" top="0.75" bottom="0.75" header="0.3" footer="0.3"/>
  <pageSetup paperSize="9" scale="46" orientation="portrait" r:id="rId1"/>
  <rowBreaks count="1" manualBreakCount="1">
    <brk id="4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25"/>
  <sheetViews>
    <sheetView tabSelected="1" view="pageBreakPreview" zoomScale="110" zoomScaleNormal="100" zoomScaleSheetLayoutView="110" workbookViewId="0">
      <pane ySplit="11" topLeftCell="A12" activePane="bottomLeft" state="frozen"/>
      <selection pane="bottomLeft" activeCell="F238" sqref="F238"/>
    </sheetView>
  </sheetViews>
  <sheetFormatPr defaultColWidth="9.140625" defaultRowHeight="15" x14ac:dyDescent="0.25"/>
  <cols>
    <col min="1" max="1" width="24.42578125" style="36" customWidth="1"/>
    <col min="2" max="3" width="45.28515625" style="4" customWidth="1"/>
    <col min="4" max="4" width="13.7109375" style="31" customWidth="1"/>
    <col min="5" max="6" width="18.140625" style="36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52" t="s">
        <v>236</v>
      </c>
      <c r="G1" s="53"/>
    </row>
    <row r="2" spans="1:7" ht="15" customHeight="1" x14ac:dyDescent="0.25">
      <c r="A2" s="4"/>
      <c r="C2" s="5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МАЙ 2024 года
</v>
      </c>
      <c r="D2" s="54"/>
      <c r="E2" s="54"/>
      <c r="F2" s="53"/>
      <c r="G2" s="53"/>
    </row>
    <row r="3" spans="1:7" ht="15" customHeight="1" x14ac:dyDescent="0.25">
      <c r="A3" s="4"/>
      <c r="C3" s="54"/>
      <c r="D3" s="54"/>
      <c r="E3" s="54"/>
      <c r="F3" s="53"/>
      <c r="G3" s="53"/>
    </row>
    <row r="4" spans="1:7" ht="15" customHeight="1" x14ac:dyDescent="0.25">
      <c r="A4" s="4"/>
      <c r="C4" s="54"/>
      <c r="D4" s="54"/>
      <c r="E4" s="54"/>
      <c r="F4" s="53"/>
      <c r="G4" s="53"/>
    </row>
    <row r="5" spans="1:7" ht="15" customHeight="1" x14ac:dyDescent="0.25">
      <c r="A5" s="4"/>
      <c r="C5" s="54"/>
      <c r="D5" s="54"/>
      <c r="E5" s="54"/>
      <c r="F5" s="53"/>
      <c r="G5" s="53"/>
    </row>
    <row r="6" spans="1:7" ht="15" customHeight="1" x14ac:dyDescent="0.25">
      <c r="A6" s="4"/>
      <c r="C6" s="54"/>
      <c r="D6" s="54"/>
      <c r="E6" s="54"/>
    </row>
    <row r="7" spans="1:7" ht="15" customHeight="1" x14ac:dyDescent="0.25">
      <c r="A7" s="4"/>
      <c r="C7" s="54"/>
      <c r="D7" s="54"/>
      <c r="E7" s="54"/>
    </row>
    <row r="8" spans="1:7" x14ac:dyDescent="0.25">
      <c r="A8" s="14">
        <f>'Приморский край'!A8</f>
        <v>45443</v>
      </c>
      <c r="C8" s="12"/>
      <c r="D8" s="12"/>
      <c r="E8" s="12"/>
      <c r="F8" s="12"/>
    </row>
    <row r="9" spans="1:7" x14ac:dyDescent="0.25">
      <c r="C9" s="13"/>
      <c r="D9" s="30"/>
      <c r="E9" s="37">
        <f>SUBTOTAL(9,(E12:E797))*1000</f>
        <v>242098.80600000001</v>
      </c>
      <c r="F9" s="37">
        <f>SUBTOTAL(9,(F12:F797))*1000</f>
        <v>206912.38100000011</v>
      </c>
    </row>
    <row r="10" spans="1:7" ht="45" x14ac:dyDescent="0.25">
      <c r="A10" s="22" t="s">
        <v>3</v>
      </c>
      <c r="B10" s="5" t="s">
        <v>4</v>
      </c>
      <c r="C10" s="11" t="s">
        <v>5</v>
      </c>
      <c r="D10" s="11" t="s">
        <v>6</v>
      </c>
      <c r="E10" s="24" t="s">
        <v>0</v>
      </c>
      <c r="F10" s="22" t="s">
        <v>1</v>
      </c>
      <c r="G10" s="5" t="s">
        <v>2</v>
      </c>
    </row>
    <row r="11" spans="1:7" s="28" customFormat="1" x14ac:dyDescent="0.25">
      <c r="A11" s="5">
        <v>1</v>
      </c>
      <c r="B11" s="5">
        <v>2</v>
      </c>
      <c r="C11" s="11">
        <v>3</v>
      </c>
      <c r="D11" s="11" t="s">
        <v>15</v>
      </c>
      <c r="E11" s="11">
        <v>5</v>
      </c>
      <c r="F11" s="5">
        <v>6</v>
      </c>
      <c r="G11" s="5">
        <v>7</v>
      </c>
    </row>
    <row r="12" spans="1:7" ht="22.5" customHeight="1" x14ac:dyDescent="0.25">
      <c r="A12" s="47" t="s">
        <v>504</v>
      </c>
      <c r="B12" s="27" t="s">
        <v>163</v>
      </c>
      <c r="C12" s="27" t="s">
        <v>213</v>
      </c>
      <c r="D12" s="24" t="s">
        <v>12</v>
      </c>
      <c r="E12" s="38">
        <v>55</v>
      </c>
      <c r="F12" s="38">
        <v>52.386832000000005</v>
      </c>
      <c r="G12" s="18">
        <f>E12-F12</f>
        <v>2.6131679999999946</v>
      </c>
    </row>
    <row r="13" spans="1:7" ht="15" customHeight="1" x14ac:dyDescent="0.25">
      <c r="A13" s="47" t="s">
        <v>504</v>
      </c>
      <c r="B13" s="27" t="s">
        <v>330</v>
      </c>
      <c r="C13" s="27" t="s">
        <v>67</v>
      </c>
      <c r="D13" s="24" t="s">
        <v>15</v>
      </c>
      <c r="E13" s="38">
        <v>0.22</v>
      </c>
      <c r="F13" s="38">
        <v>0.18320400000000001</v>
      </c>
      <c r="G13" s="25">
        <f t="shared" ref="G13:G67" si="0">E13-F13</f>
        <v>3.6795999999999995E-2</v>
      </c>
    </row>
    <row r="14" spans="1:7" ht="15" customHeight="1" x14ac:dyDescent="0.25">
      <c r="A14" s="47" t="s">
        <v>504</v>
      </c>
      <c r="B14" s="27" t="s">
        <v>331</v>
      </c>
      <c r="C14" s="27" t="s">
        <v>68</v>
      </c>
      <c r="D14" s="24" t="s">
        <v>16</v>
      </c>
      <c r="E14" s="38">
        <v>0.04</v>
      </c>
      <c r="F14" s="38">
        <v>2.1000000000000002E-5</v>
      </c>
      <c r="G14" s="25">
        <f t="shared" si="0"/>
        <v>3.9979000000000001E-2</v>
      </c>
    </row>
    <row r="15" spans="1:7" ht="15" customHeight="1" x14ac:dyDescent="0.25">
      <c r="A15" s="47" t="s">
        <v>504</v>
      </c>
      <c r="B15" s="27" t="s">
        <v>332</v>
      </c>
      <c r="C15" s="27" t="s">
        <v>70</v>
      </c>
      <c r="D15" s="24" t="s">
        <v>15</v>
      </c>
      <c r="E15" s="38">
        <v>0.3</v>
      </c>
      <c r="F15" s="38">
        <v>0.210149</v>
      </c>
      <c r="G15" s="25">
        <f t="shared" si="0"/>
        <v>8.9850999999999986E-2</v>
      </c>
    </row>
    <row r="16" spans="1:7" ht="15" customHeight="1" x14ac:dyDescent="0.25">
      <c r="A16" s="47" t="s">
        <v>504</v>
      </c>
      <c r="B16" s="27" t="s">
        <v>333</v>
      </c>
      <c r="C16" s="27" t="s">
        <v>71</v>
      </c>
      <c r="D16" s="24" t="s">
        <v>15</v>
      </c>
      <c r="E16" s="38">
        <v>0.19</v>
      </c>
      <c r="F16" s="38">
        <v>0.18560200000000002</v>
      </c>
      <c r="G16" s="25">
        <f t="shared" si="0"/>
        <v>4.3979999999999853E-3</v>
      </c>
    </row>
    <row r="17" spans="1:7" ht="15" customHeight="1" x14ac:dyDescent="0.25">
      <c r="A17" s="47" t="s">
        <v>504</v>
      </c>
      <c r="B17" s="27" t="s">
        <v>334</v>
      </c>
      <c r="C17" s="27" t="s">
        <v>72</v>
      </c>
      <c r="D17" s="24" t="s">
        <v>13</v>
      </c>
      <c r="E17" s="38">
        <v>0.7</v>
      </c>
      <c r="F17" s="38">
        <v>0.847302</v>
      </c>
      <c r="G17" s="25">
        <f t="shared" si="0"/>
        <v>-0.14730200000000004</v>
      </c>
    </row>
    <row r="18" spans="1:7" ht="15" customHeight="1" x14ac:dyDescent="0.25">
      <c r="A18" s="47" t="s">
        <v>504</v>
      </c>
      <c r="B18" s="27" t="s">
        <v>335</v>
      </c>
      <c r="C18" s="27" t="s">
        <v>73</v>
      </c>
      <c r="D18" s="24" t="s">
        <v>15</v>
      </c>
      <c r="E18" s="38">
        <v>0.35</v>
      </c>
      <c r="F18" s="38">
        <v>0.342084</v>
      </c>
      <c r="G18" s="25">
        <f t="shared" si="0"/>
        <v>7.9159999999999786E-3</v>
      </c>
    </row>
    <row r="19" spans="1:7" ht="15" customHeight="1" x14ac:dyDescent="0.25">
      <c r="A19" s="47" t="s">
        <v>504</v>
      </c>
      <c r="B19" s="27" t="s">
        <v>336</v>
      </c>
      <c r="C19" s="27" t="s">
        <v>74</v>
      </c>
      <c r="D19" s="24" t="s">
        <v>13</v>
      </c>
      <c r="E19" s="38">
        <v>0.47970000000000002</v>
      </c>
      <c r="F19" s="38">
        <v>0.27634900000000001</v>
      </c>
      <c r="G19" s="25">
        <f t="shared" si="0"/>
        <v>0.203351</v>
      </c>
    </row>
    <row r="20" spans="1:7" ht="24.75" customHeight="1" x14ac:dyDescent="0.25">
      <c r="A20" s="47" t="s">
        <v>504</v>
      </c>
      <c r="B20" s="27" t="s">
        <v>337</v>
      </c>
      <c r="C20" s="27" t="s">
        <v>75</v>
      </c>
      <c r="D20" s="24" t="s">
        <v>16</v>
      </c>
      <c r="E20" s="38">
        <v>8.9999999999999993E-3</v>
      </c>
      <c r="F20" s="38">
        <v>1.446E-3</v>
      </c>
      <c r="G20" s="25">
        <f t="shared" si="0"/>
        <v>7.5539999999999991E-3</v>
      </c>
    </row>
    <row r="21" spans="1:7" ht="15" customHeight="1" x14ac:dyDescent="0.25">
      <c r="A21" s="48" t="s">
        <v>504</v>
      </c>
      <c r="B21" s="27" t="s">
        <v>338</v>
      </c>
      <c r="C21" s="27" t="s">
        <v>76</v>
      </c>
      <c r="D21" s="24" t="s">
        <v>15</v>
      </c>
      <c r="E21" s="38">
        <v>0.09</v>
      </c>
      <c r="F21" s="38">
        <v>5.2029000000000006E-2</v>
      </c>
      <c r="G21" s="25">
        <f t="shared" si="0"/>
        <v>3.7970999999999991E-2</v>
      </c>
    </row>
    <row r="22" spans="1:7" ht="15" customHeight="1" x14ac:dyDescent="0.25">
      <c r="A22" s="48" t="s">
        <v>504</v>
      </c>
      <c r="B22" s="27" t="s">
        <v>339</v>
      </c>
      <c r="C22" s="27" t="s">
        <v>77</v>
      </c>
      <c r="D22" s="24" t="s">
        <v>16</v>
      </c>
      <c r="E22" s="38">
        <v>2.4E-2</v>
      </c>
      <c r="F22" s="38">
        <v>2.0414000000000002E-2</v>
      </c>
      <c r="G22" s="25">
        <f t="shared" si="0"/>
        <v>3.5859999999999989E-3</v>
      </c>
    </row>
    <row r="23" spans="1:7" ht="22.5" customHeight="1" x14ac:dyDescent="0.25">
      <c r="A23" s="22" t="s">
        <v>504</v>
      </c>
      <c r="B23" s="27" t="s">
        <v>340</v>
      </c>
      <c r="C23" s="27" t="s">
        <v>78</v>
      </c>
      <c r="D23" s="24" t="s">
        <v>512</v>
      </c>
      <c r="E23" s="38">
        <v>6.9999999999999999E-4</v>
      </c>
      <c r="F23" s="38">
        <v>5.9899999999999992E-4</v>
      </c>
      <c r="G23" s="25">
        <f t="shared" si="0"/>
        <v>1.0100000000000007E-4</v>
      </c>
    </row>
    <row r="24" spans="1:7" ht="22.5" customHeight="1" x14ac:dyDescent="0.25">
      <c r="A24" s="22" t="s">
        <v>504</v>
      </c>
      <c r="B24" s="27" t="s">
        <v>341</v>
      </c>
      <c r="C24" s="27" t="s">
        <v>79</v>
      </c>
      <c r="D24" s="24" t="s">
        <v>16</v>
      </c>
      <c r="E24" s="38">
        <v>1E-3</v>
      </c>
      <c r="F24" s="38">
        <v>3.5399999999999999E-4</v>
      </c>
      <c r="G24" s="25">
        <f t="shared" si="0"/>
        <v>6.4600000000000009E-4</v>
      </c>
    </row>
    <row r="25" spans="1:7" ht="22.5" customHeight="1" x14ac:dyDescent="0.25">
      <c r="A25" s="48" t="s">
        <v>504</v>
      </c>
      <c r="B25" s="27" t="s">
        <v>434</v>
      </c>
      <c r="C25" s="27" t="s">
        <v>28</v>
      </c>
      <c r="D25" s="24" t="s">
        <v>17</v>
      </c>
      <c r="E25" s="38">
        <v>0.30054399999999998</v>
      </c>
      <c r="F25" s="38">
        <v>0.30054399999999998</v>
      </c>
      <c r="G25" s="25">
        <f t="shared" si="0"/>
        <v>0</v>
      </c>
    </row>
    <row r="26" spans="1:7" ht="45" customHeight="1" x14ac:dyDescent="0.25">
      <c r="A26" s="48" t="s">
        <v>504</v>
      </c>
      <c r="B26" s="27" t="s">
        <v>342</v>
      </c>
      <c r="C26" s="27" t="s">
        <v>152</v>
      </c>
      <c r="D26" s="24" t="s">
        <v>16</v>
      </c>
      <c r="E26" s="38">
        <v>4.65E-2</v>
      </c>
      <c r="F26" s="38">
        <v>8.8839999999999995E-3</v>
      </c>
      <c r="G26" s="25">
        <f t="shared" si="0"/>
        <v>3.7615999999999997E-2</v>
      </c>
    </row>
    <row r="27" spans="1:7" ht="15" customHeight="1" x14ac:dyDescent="0.25">
      <c r="A27" s="22" t="s">
        <v>504</v>
      </c>
      <c r="B27" s="27" t="s">
        <v>343</v>
      </c>
      <c r="C27" s="27" t="s">
        <v>69</v>
      </c>
      <c r="D27" s="24" t="s">
        <v>15</v>
      </c>
      <c r="E27" s="38">
        <v>8.6699999999999999E-2</v>
      </c>
      <c r="F27" s="38">
        <v>4.9349999999999993E-3</v>
      </c>
      <c r="G27" s="25">
        <f t="shared" si="0"/>
        <v>8.1765000000000004E-2</v>
      </c>
    </row>
    <row r="28" spans="1:7" ht="15" customHeight="1" x14ac:dyDescent="0.25">
      <c r="A28" s="22" t="s">
        <v>504</v>
      </c>
      <c r="B28" s="27" t="s">
        <v>344</v>
      </c>
      <c r="C28" s="27" t="s">
        <v>79</v>
      </c>
      <c r="D28" s="24" t="s">
        <v>16</v>
      </c>
      <c r="E28" s="38">
        <v>5.0000000000000001E-4</v>
      </c>
      <c r="F28" s="38">
        <v>1.94E-4</v>
      </c>
      <c r="G28" s="25">
        <f t="shared" si="0"/>
        <v>3.0600000000000001E-4</v>
      </c>
    </row>
    <row r="29" spans="1:7" ht="22.5" customHeight="1" x14ac:dyDescent="0.25">
      <c r="A29" s="22" t="s">
        <v>504</v>
      </c>
      <c r="B29" s="27" t="s">
        <v>319</v>
      </c>
      <c r="C29" s="27" t="s">
        <v>325</v>
      </c>
      <c r="D29" s="24" t="s">
        <v>16</v>
      </c>
      <c r="E29" s="38">
        <v>0</v>
      </c>
      <c r="F29" s="38">
        <v>8.5450000000000005E-3</v>
      </c>
      <c r="G29" s="25">
        <f t="shared" si="0"/>
        <v>-8.5450000000000005E-3</v>
      </c>
    </row>
    <row r="30" spans="1:7" ht="15" customHeight="1" x14ac:dyDescent="0.25">
      <c r="A30" s="22" t="s">
        <v>504</v>
      </c>
      <c r="B30" s="27" t="s">
        <v>320</v>
      </c>
      <c r="C30" s="27" t="s">
        <v>326</v>
      </c>
      <c r="D30" s="24" t="s">
        <v>16</v>
      </c>
      <c r="E30" s="38">
        <v>0</v>
      </c>
      <c r="F30" s="38">
        <v>1.4E-5</v>
      </c>
      <c r="G30" s="25">
        <f t="shared" si="0"/>
        <v>-1.4E-5</v>
      </c>
    </row>
    <row r="31" spans="1:7" ht="15" customHeight="1" x14ac:dyDescent="0.25">
      <c r="A31" s="22" t="s">
        <v>505</v>
      </c>
      <c r="B31" s="19" t="s">
        <v>166</v>
      </c>
      <c r="C31" s="19" t="s">
        <v>213</v>
      </c>
      <c r="D31" s="24" t="s">
        <v>14</v>
      </c>
      <c r="E31" s="38">
        <v>10</v>
      </c>
      <c r="F31" s="38">
        <v>1.1058599999999998</v>
      </c>
      <c r="G31" s="25">
        <f t="shared" si="0"/>
        <v>8.8941400000000002</v>
      </c>
    </row>
    <row r="32" spans="1:7" ht="22.5" customHeight="1" x14ac:dyDescent="0.25">
      <c r="A32" s="22" t="s">
        <v>505</v>
      </c>
      <c r="B32" s="19" t="s">
        <v>167</v>
      </c>
      <c r="C32" s="19" t="s">
        <v>213</v>
      </c>
      <c r="D32" s="24" t="s">
        <v>12</v>
      </c>
      <c r="E32" s="38">
        <v>35</v>
      </c>
      <c r="F32" s="38">
        <v>31.306703000000002</v>
      </c>
      <c r="G32" s="25">
        <f t="shared" si="0"/>
        <v>3.6932969999999976</v>
      </c>
    </row>
    <row r="33" spans="1:11" ht="22.5" customHeight="1" x14ac:dyDescent="0.25">
      <c r="A33" s="22" t="s">
        <v>505</v>
      </c>
      <c r="B33" s="19" t="s">
        <v>168</v>
      </c>
      <c r="C33" s="19" t="s">
        <v>213</v>
      </c>
      <c r="D33" s="24" t="s">
        <v>15</v>
      </c>
      <c r="E33" s="38">
        <v>0.5</v>
      </c>
      <c r="F33" s="38">
        <v>0.1804</v>
      </c>
      <c r="G33" s="25">
        <f t="shared" si="0"/>
        <v>0.3196</v>
      </c>
    </row>
    <row r="34" spans="1:11" ht="15" customHeight="1" x14ac:dyDescent="0.25">
      <c r="A34" s="22" t="s">
        <v>505</v>
      </c>
      <c r="B34" s="19" t="s">
        <v>345</v>
      </c>
      <c r="C34" s="19" t="s">
        <v>80</v>
      </c>
      <c r="D34" s="24" t="s">
        <v>15</v>
      </c>
      <c r="E34" s="38">
        <v>2.7000000000000001E-3</v>
      </c>
      <c r="F34" s="38">
        <v>1.4579999999999999E-3</v>
      </c>
      <c r="G34" s="25">
        <f t="shared" si="0"/>
        <v>1.2420000000000003E-3</v>
      </c>
    </row>
    <row r="35" spans="1:11" ht="22.5" customHeight="1" x14ac:dyDescent="0.25">
      <c r="A35" s="22" t="s">
        <v>505</v>
      </c>
      <c r="B35" s="19" t="s">
        <v>346</v>
      </c>
      <c r="C35" s="19" t="s">
        <v>81</v>
      </c>
      <c r="D35" s="24" t="s">
        <v>16</v>
      </c>
      <c r="E35" s="38">
        <v>2.5000000000000001E-2</v>
      </c>
      <c r="F35" s="38">
        <v>2.9957999999999999E-2</v>
      </c>
      <c r="G35" s="25">
        <f t="shared" si="0"/>
        <v>-4.9579999999999971E-3</v>
      </c>
      <c r="K35" s="26"/>
    </row>
    <row r="36" spans="1:11" ht="22.5" customHeight="1" x14ac:dyDescent="0.25">
      <c r="A36" s="22" t="s">
        <v>505</v>
      </c>
      <c r="B36" s="19" t="s">
        <v>169</v>
      </c>
      <c r="C36" s="19" t="s">
        <v>82</v>
      </c>
      <c r="D36" s="24" t="s">
        <v>16</v>
      </c>
      <c r="E36" s="38">
        <v>5.3999999999999999E-2</v>
      </c>
      <c r="F36" s="38">
        <v>1.1878E-2</v>
      </c>
      <c r="G36" s="25">
        <f t="shared" si="0"/>
        <v>4.2122E-2</v>
      </c>
      <c r="K36" s="26"/>
    </row>
    <row r="37" spans="1:11" ht="22.5" customHeight="1" x14ac:dyDescent="0.25">
      <c r="A37" s="22" t="s">
        <v>505</v>
      </c>
      <c r="B37" s="19" t="s">
        <v>347</v>
      </c>
      <c r="C37" s="19" t="s">
        <v>83</v>
      </c>
      <c r="D37" s="24" t="s">
        <v>14</v>
      </c>
      <c r="E37" s="38">
        <v>9.8469999999999995</v>
      </c>
      <c r="F37" s="38">
        <v>6.4779549999999997</v>
      </c>
      <c r="G37" s="25">
        <f t="shared" si="0"/>
        <v>3.3690449999999998</v>
      </c>
      <c r="K37" s="26"/>
    </row>
    <row r="38" spans="1:11" ht="15" customHeight="1" x14ac:dyDescent="0.25">
      <c r="A38" s="22" t="s">
        <v>505</v>
      </c>
      <c r="B38" s="19" t="s">
        <v>348</v>
      </c>
      <c r="C38" s="19" t="s">
        <v>84</v>
      </c>
      <c r="D38" s="24" t="s">
        <v>16</v>
      </c>
      <c r="E38" s="38">
        <v>1.4999999999999999E-2</v>
      </c>
      <c r="F38" s="38">
        <v>1.5011E-2</v>
      </c>
      <c r="G38" s="25">
        <f t="shared" si="0"/>
        <v>-1.1000000000000593E-5</v>
      </c>
      <c r="K38" s="26"/>
    </row>
    <row r="39" spans="1:11" ht="15" customHeight="1" x14ac:dyDescent="0.25">
      <c r="A39" s="22" t="s">
        <v>505</v>
      </c>
      <c r="B39" s="19" t="s">
        <v>349</v>
      </c>
      <c r="C39" s="19" t="s">
        <v>85</v>
      </c>
      <c r="D39" s="24" t="s">
        <v>16</v>
      </c>
      <c r="E39" s="38">
        <v>2.4E-2</v>
      </c>
      <c r="F39" s="38">
        <v>1.5906E-2</v>
      </c>
      <c r="G39" s="25">
        <f t="shared" si="0"/>
        <v>8.0940000000000005E-3</v>
      </c>
      <c r="K39" s="26"/>
    </row>
    <row r="40" spans="1:11" ht="22.5" customHeight="1" x14ac:dyDescent="0.25">
      <c r="A40" s="22" t="s">
        <v>505</v>
      </c>
      <c r="B40" s="19" t="s">
        <v>350</v>
      </c>
      <c r="C40" s="19" t="s">
        <v>86</v>
      </c>
      <c r="D40" s="24" t="s">
        <v>15</v>
      </c>
      <c r="E40" s="38">
        <v>0.7</v>
      </c>
      <c r="F40" s="38">
        <v>0.483649</v>
      </c>
      <c r="G40" s="25">
        <f t="shared" si="0"/>
        <v>0.21635099999999996</v>
      </c>
      <c r="K40" s="26"/>
    </row>
    <row r="41" spans="1:11" ht="22.5" customHeight="1" x14ac:dyDescent="0.25">
      <c r="A41" s="22" t="s">
        <v>505</v>
      </c>
      <c r="B41" s="19" t="s">
        <v>351</v>
      </c>
      <c r="C41" s="19" t="s">
        <v>86</v>
      </c>
      <c r="D41" s="24" t="s">
        <v>15</v>
      </c>
      <c r="E41" s="38">
        <v>0.28000000000000003</v>
      </c>
      <c r="F41" s="38">
        <v>0.18066699999999999</v>
      </c>
      <c r="G41" s="25">
        <f t="shared" si="0"/>
        <v>9.9333000000000032E-2</v>
      </c>
      <c r="K41" s="26"/>
    </row>
    <row r="42" spans="1:11" ht="22.5" customHeight="1" x14ac:dyDescent="0.25">
      <c r="A42" s="22" t="s">
        <v>505</v>
      </c>
      <c r="B42" s="19" t="s">
        <v>352</v>
      </c>
      <c r="C42" s="19" t="s">
        <v>87</v>
      </c>
      <c r="D42" s="24" t="s">
        <v>15</v>
      </c>
      <c r="E42" s="38">
        <v>0.17696999999999999</v>
      </c>
      <c r="F42" s="38">
        <v>0.17335300000000001</v>
      </c>
      <c r="G42" s="25">
        <f t="shared" si="0"/>
        <v>3.6169999999999813E-3</v>
      </c>
      <c r="K42" s="26"/>
    </row>
    <row r="43" spans="1:11" ht="15" customHeight="1" x14ac:dyDescent="0.25">
      <c r="A43" s="22" t="s">
        <v>505</v>
      </c>
      <c r="B43" s="19" t="s">
        <v>353</v>
      </c>
      <c r="C43" s="19" t="s">
        <v>88</v>
      </c>
      <c r="D43" s="24" t="s">
        <v>16</v>
      </c>
      <c r="E43" s="38">
        <v>1.4999999999999999E-2</v>
      </c>
      <c r="F43" s="38">
        <v>1.6626999999999999E-2</v>
      </c>
      <c r="G43" s="25">
        <f t="shared" si="0"/>
        <v>-1.627E-3</v>
      </c>
      <c r="K43" s="26"/>
    </row>
    <row r="44" spans="1:11" ht="15" customHeight="1" x14ac:dyDescent="0.25">
      <c r="A44" s="22" t="s">
        <v>505</v>
      </c>
      <c r="B44" s="19" t="s">
        <v>354</v>
      </c>
      <c r="C44" s="19" t="s">
        <v>89</v>
      </c>
      <c r="D44" s="24" t="s">
        <v>15</v>
      </c>
      <c r="E44" s="38">
        <v>0.18530000000000002</v>
      </c>
      <c r="F44" s="38">
        <v>0.12177800000000001</v>
      </c>
      <c r="G44" s="25">
        <f t="shared" si="0"/>
        <v>6.3522000000000009E-2</v>
      </c>
      <c r="K44" s="26"/>
    </row>
    <row r="45" spans="1:11" ht="15" hidden="1" customHeight="1" x14ac:dyDescent="0.25">
      <c r="A45" s="22" t="s">
        <v>505</v>
      </c>
      <c r="B45" s="19" t="s">
        <v>471</v>
      </c>
      <c r="C45" s="19" t="s">
        <v>489</v>
      </c>
      <c r="D45" s="24" t="s">
        <v>511</v>
      </c>
      <c r="E45" s="38">
        <v>0</v>
      </c>
      <c r="F45" s="38">
        <v>0</v>
      </c>
      <c r="G45" s="25">
        <f t="shared" si="0"/>
        <v>0</v>
      </c>
      <c r="K45" s="26"/>
    </row>
    <row r="46" spans="1:11" ht="33.75" customHeight="1" x14ac:dyDescent="0.25">
      <c r="A46" s="22" t="s">
        <v>505</v>
      </c>
      <c r="B46" s="19" t="s">
        <v>355</v>
      </c>
      <c r="C46" s="19" t="s">
        <v>90</v>
      </c>
      <c r="D46" s="24" t="s">
        <v>17</v>
      </c>
      <c r="E46" s="38">
        <v>0.01</v>
      </c>
      <c r="F46" s="38">
        <v>8.3320000000000009E-3</v>
      </c>
      <c r="G46" s="25">
        <f t="shared" si="0"/>
        <v>1.6679999999999993E-3</v>
      </c>
      <c r="K46" s="26"/>
    </row>
    <row r="47" spans="1:11" ht="15" customHeight="1" x14ac:dyDescent="0.25">
      <c r="A47" s="22" t="s">
        <v>505</v>
      </c>
      <c r="B47" s="19" t="s">
        <v>356</v>
      </c>
      <c r="C47" s="19" t="s">
        <v>91</v>
      </c>
      <c r="D47" s="24" t="s">
        <v>17</v>
      </c>
      <c r="E47" s="38">
        <v>5.2359999999999993E-3</v>
      </c>
      <c r="F47" s="38">
        <v>4.0030000000000005E-3</v>
      </c>
      <c r="G47" s="25">
        <f t="shared" si="0"/>
        <v>1.2329999999999989E-3</v>
      </c>
      <c r="K47" s="26"/>
    </row>
    <row r="48" spans="1:11" ht="15" customHeight="1" x14ac:dyDescent="0.25">
      <c r="A48" s="22" t="s">
        <v>505</v>
      </c>
      <c r="B48" s="19" t="s">
        <v>357</v>
      </c>
      <c r="C48" s="19" t="s">
        <v>91</v>
      </c>
      <c r="D48" s="24" t="s">
        <v>17</v>
      </c>
      <c r="E48" s="38">
        <v>9.8989999999999998E-3</v>
      </c>
      <c r="F48" s="38">
        <v>7.0429999999999998E-3</v>
      </c>
      <c r="G48" s="25">
        <f t="shared" si="0"/>
        <v>2.856E-3</v>
      </c>
      <c r="K48" s="26"/>
    </row>
    <row r="49" spans="1:11" ht="22.5" customHeight="1" x14ac:dyDescent="0.25">
      <c r="A49" s="47" t="s">
        <v>505</v>
      </c>
      <c r="B49" s="19" t="s">
        <v>358</v>
      </c>
      <c r="C49" s="19" t="s">
        <v>92</v>
      </c>
      <c r="D49" s="24" t="s">
        <v>17</v>
      </c>
      <c r="E49" s="38">
        <v>1.1779999999999999E-2</v>
      </c>
      <c r="F49" s="38">
        <v>1.141E-2</v>
      </c>
      <c r="G49" s="25">
        <f t="shared" si="0"/>
        <v>3.699999999999988E-4</v>
      </c>
      <c r="K49" s="26"/>
    </row>
    <row r="50" spans="1:11" ht="15" customHeight="1" x14ac:dyDescent="0.25">
      <c r="A50" s="22" t="s">
        <v>505</v>
      </c>
      <c r="B50" s="19" t="s">
        <v>359</v>
      </c>
      <c r="C50" s="19" t="s">
        <v>93</v>
      </c>
      <c r="D50" s="24" t="s">
        <v>17</v>
      </c>
      <c r="E50" s="38">
        <v>1.0349999999999999E-3</v>
      </c>
      <c r="F50" s="38">
        <v>1.25E-3</v>
      </c>
      <c r="G50" s="25">
        <f t="shared" si="0"/>
        <v>-2.1500000000000013E-4</v>
      </c>
      <c r="K50" s="26"/>
    </row>
    <row r="51" spans="1:11" ht="15" customHeight="1" x14ac:dyDescent="0.25">
      <c r="A51" s="22" t="s">
        <v>505</v>
      </c>
      <c r="B51" s="19" t="s">
        <v>360</v>
      </c>
      <c r="C51" s="19" t="s">
        <v>94</v>
      </c>
      <c r="D51" s="24" t="s">
        <v>17</v>
      </c>
      <c r="E51" s="38">
        <v>6.1999999999999998E-3</v>
      </c>
      <c r="F51" s="38">
        <v>5.3620000000000004E-3</v>
      </c>
      <c r="G51" s="25">
        <f t="shared" si="0"/>
        <v>8.3799999999999934E-4</v>
      </c>
      <c r="K51" s="26"/>
    </row>
    <row r="52" spans="1:11" ht="15" customHeight="1" x14ac:dyDescent="0.25">
      <c r="A52" s="22" t="s">
        <v>505</v>
      </c>
      <c r="B52" s="19" t="s">
        <v>361</v>
      </c>
      <c r="C52" s="19" t="s">
        <v>95</v>
      </c>
      <c r="D52" s="24" t="s">
        <v>17</v>
      </c>
      <c r="E52" s="38">
        <v>2.7000000000000001E-3</v>
      </c>
      <c r="F52" s="38">
        <v>2.287E-3</v>
      </c>
      <c r="G52" s="25">
        <f t="shared" si="0"/>
        <v>4.1300000000000017E-4</v>
      </c>
      <c r="K52" s="26"/>
    </row>
    <row r="53" spans="1:11" ht="15" customHeight="1" x14ac:dyDescent="0.25">
      <c r="A53" s="22" t="s">
        <v>505</v>
      </c>
      <c r="B53" s="19" t="s">
        <v>362</v>
      </c>
      <c r="C53" s="19" t="s">
        <v>95</v>
      </c>
      <c r="D53" s="24" t="s">
        <v>17</v>
      </c>
      <c r="E53" s="38">
        <v>2E-3</v>
      </c>
      <c r="F53" s="38">
        <v>1.9729999999999999E-3</v>
      </c>
      <c r="G53" s="25">
        <f t="shared" si="0"/>
        <v>2.7000000000000114E-5</v>
      </c>
      <c r="K53" s="26"/>
    </row>
    <row r="54" spans="1:11" ht="22.5" customHeight="1" x14ac:dyDescent="0.25">
      <c r="A54" s="22" t="s">
        <v>505</v>
      </c>
      <c r="B54" s="19" t="s">
        <v>363</v>
      </c>
      <c r="C54" s="19" t="s">
        <v>95</v>
      </c>
      <c r="D54" s="24" t="s">
        <v>17</v>
      </c>
      <c r="E54" s="38">
        <v>5.0000000000000001E-3</v>
      </c>
      <c r="F54" s="38">
        <v>6.0720000000000001E-3</v>
      </c>
      <c r="G54" s="25">
        <f t="shared" si="0"/>
        <v>-1.072E-3</v>
      </c>
      <c r="K54" s="26"/>
    </row>
    <row r="55" spans="1:11" ht="15" customHeight="1" x14ac:dyDescent="0.25">
      <c r="A55" s="22" t="s">
        <v>505</v>
      </c>
      <c r="B55" s="19" t="s">
        <v>364</v>
      </c>
      <c r="C55" s="19" t="s">
        <v>94</v>
      </c>
      <c r="D55" s="24" t="s">
        <v>17</v>
      </c>
      <c r="E55" s="38">
        <v>1.9E-3</v>
      </c>
      <c r="F55" s="38">
        <v>2.2780000000000001E-3</v>
      </c>
      <c r="G55" s="25">
        <f t="shared" si="0"/>
        <v>-3.7800000000000008E-4</v>
      </c>
      <c r="K55" s="26"/>
    </row>
    <row r="56" spans="1:11" ht="15" customHeight="1" x14ac:dyDescent="0.25">
      <c r="A56" s="22" t="s">
        <v>505</v>
      </c>
      <c r="B56" s="19" t="s">
        <v>365</v>
      </c>
      <c r="C56" s="19" t="s">
        <v>94</v>
      </c>
      <c r="D56" s="24" t="s">
        <v>17</v>
      </c>
      <c r="E56" s="38">
        <v>4.3E-3</v>
      </c>
      <c r="F56" s="38">
        <v>2.9660000000000003E-3</v>
      </c>
      <c r="G56" s="25">
        <f t="shared" si="0"/>
        <v>1.3339999999999997E-3</v>
      </c>
      <c r="K56" s="26"/>
    </row>
    <row r="57" spans="1:11" ht="22.5" customHeight="1" x14ac:dyDescent="0.25">
      <c r="A57" s="22" t="s">
        <v>505</v>
      </c>
      <c r="B57" s="19" t="s">
        <v>170</v>
      </c>
      <c r="C57" s="19" t="s">
        <v>95</v>
      </c>
      <c r="D57" s="24" t="s">
        <v>17</v>
      </c>
      <c r="E57" s="38">
        <v>3.3E-3</v>
      </c>
      <c r="F57" s="38">
        <v>4.0210000000000003E-3</v>
      </c>
      <c r="G57" s="25">
        <f t="shared" si="0"/>
        <v>-7.2100000000000029E-4</v>
      </c>
      <c r="K57" s="26"/>
    </row>
    <row r="58" spans="1:11" ht="15" customHeight="1" x14ac:dyDescent="0.25">
      <c r="A58" s="22" t="s">
        <v>505</v>
      </c>
      <c r="B58" s="19" t="s">
        <v>366</v>
      </c>
      <c r="C58" s="19" t="s">
        <v>94</v>
      </c>
      <c r="D58" s="24" t="s">
        <v>17</v>
      </c>
      <c r="E58" s="38">
        <v>3.0000000000000001E-3</v>
      </c>
      <c r="F58" s="38">
        <v>5.3789999999999992E-3</v>
      </c>
      <c r="G58" s="25">
        <f t="shared" si="0"/>
        <v>-2.3789999999999992E-3</v>
      </c>
    </row>
    <row r="59" spans="1:11" ht="15" customHeight="1" x14ac:dyDescent="0.25">
      <c r="A59" s="22" t="s">
        <v>505</v>
      </c>
      <c r="B59" s="19" t="s">
        <v>367</v>
      </c>
      <c r="C59" s="19" t="s">
        <v>92</v>
      </c>
      <c r="D59" s="24" t="s">
        <v>17</v>
      </c>
      <c r="E59" s="38">
        <v>7.1500000000000001E-3</v>
      </c>
      <c r="F59" s="38">
        <v>4.5860000000000007E-3</v>
      </c>
      <c r="G59" s="25">
        <f t="shared" si="0"/>
        <v>2.5639999999999994E-3</v>
      </c>
    </row>
    <row r="60" spans="1:11" ht="15" customHeight="1" x14ac:dyDescent="0.25">
      <c r="A60" s="22" t="s">
        <v>505</v>
      </c>
      <c r="B60" s="19" t="s">
        <v>368</v>
      </c>
      <c r="C60" s="19" t="s">
        <v>96</v>
      </c>
      <c r="D60" s="24" t="s">
        <v>512</v>
      </c>
      <c r="E60" s="38">
        <v>6.3900000000000003E-4</v>
      </c>
      <c r="F60" s="38">
        <v>2.63E-4</v>
      </c>
      <c r="G60" s="25">
        <f t="shared" si="0"/>
        <v>3.7600000000000003E-4</v>
      </c>
    </row>
    <row r="61" spans="1:11" ht="15" customHeight="1" x14ac:dyDescent="0.25">
      <c r="A61" s="22" t="s">
        <v>505</v>
      </c>
      <c r="B61" s="19" t="s">
        <v>369</v>
      </c>
      <c r="C61" s="19" t="s">
        <v>97</v>
      </c>
      <c r="D61" s="24" t="s">
        <v>15</v>
      </c>
      <c r="E61" s="38">
        <v>0.2</v>
      </c>
      <c r="F61" s="38">
        <v>9.9288000000000001E-2</v>
      </c>
      <c r="G61" s="25">
        <f t="shared" si="0"/>
        <v>0.10071200000000001</v>
      </c>
    </row>
    <row r="62" spans="1:11" ht="15" customHeight="1" x14ac:dyDescent="0.25">
      <c r="A62" s="22" t="s">
        <v>505</v>
      </c>
      <c r="B62" s="19" t="s">
        <v>172</v>
      </c>
      <c r="C62" s="19" t="s">
        <v>98</v>
      </c>
      <c r="D62" s="24" t="s">
        <v>17</v>
      </c>
      <c r="E62" s="38">
        <v>2.5999999999999999E-3</v>
      </c>
      <c r="F62" s="38">
        <v>3.1549999999999998E-3</v>
      </c>
      <c r="G62" s="25">
        <f t="shared" si="0"/>
        <v>-5.5499999999999994E-4</v>
      </c>
    </row>
    <row r="63" spans="1:11" ht="15" customHeight="1" x14ac:dyDescent="0.25">
      <c r="A63" s="22" t="s">
        <v>505</v>
      </c>
      <c r="B63" s="19" t="s">
        <v>173</v>
      </c>
      <c r="C63" s="19" t="s">
        <v>98</v>
      </c>
      <c r="D63" s="24" t="s">
        <v>17</v>
      </c>
      <c r="E63" s="38">
        <v>2.5999999999999999E-3</v>
      </c>
      <c r="F63" s="38">
        <v>2.8940000000000003E-3</v>
      </c>
      <c r="G63" s="25">
        <f t="shared" si="0"/>
        <v>-2.9400000000000042E-4</v>
      </c>
    </row>
    <row r="64" spans="1:11" ht="15" customHeight="1" x14ac:dyDescent="0.25">
      <c r="A64" s="22" t="s">
        <v>505</v>
      </c>
      <c r="B64" s="19" t="s">
        <v>370</v>
      </c>
      <c r="C64" s="19" t="s">
        <v>98</v>
      </c>
      <c r="D64" s="24" t="s">
        <v>17</v>
      </c>
      <c r="E64" s="38">
        <v>2E-3</v>
      </c>
      <c r="F64" s="38">
        <v>3.055E-3</v>
      </c>
      <c r="G64" s="25">
        <f t="shared" si="0"/>
        <v>-1.0549999999999999E-3</v>
      </c>
    </row>
    <row r="65" spans="1:7" ht="15" customHeight="1" x14ac:dyDescent="0.25">
      <c r="A65" s="22" t="s">
        <v>505</v>
      </c>
      <c r="B65" s="19" t="s">
        <v>174</v>
      </c>
      <c r="C65" s="19" t="s">
        <v>308</v>
      </c>
      <c r="D65" s="24" t="s">
        <v>17</v>
      </c>
      <c r="E65" s="38">
        <v>4.0000000000000001E-3</v>
      </c>
      <c r="F65" s="38">
        <v>2.0400000000000001E-3</v>
      </c>
      <c r="G65" s="25">
        <f t="shared" si="0"/>
        <v>1.9599999999999999E-3</v>
      </c>
    </row>
    <row r="66" spans="1:7" ht="15" customHeight="1" x14ac:dyDescent="0.25">
      <c r="A66" s="22" t="s">
        <v>505</v>
      </c>
      <c r="B66" s="19" t="s">
        <v>371</v>
      </c>
      <c r="C66" s="19" t="s">
        <v>94</v>
      </c>
      <c r="D66" s="24" t="s">
        <v>17</v>
      </c>
      <c r="E66" s="38">
        <v>3.7000000000000002E-3</v>
      </c>
      <c r="F66" s="38">
        <v>3.3149999999999998E-3</v>
      </c>
      <c r="G66" s="25">
        <f t="shared" si="0"/>
        <v>3.8500000000000036E-4</v>
      </c>
    </row>
    <row r="67" spans="1:7" ht="15" customHeight="1" x14ac:dyDescent="0.25">
      <c r="A67" s="48" t="s">
        <v>505</v>
      </c>
      <c r="B67" s="19" t="s">
        <v>372</v>
      </c>
      <c r="C67" s="19" t="s">
        <v>95</v>
      </c>
      <c r="D67" s="24" t="s">
        <v>17</v>
      </c>
      <c r="E67" s="38">
        <v>2E-3</v>
      </c>
      <c r="F67" s="38">
        <v>6.3350000000000004E-3</v>
      </c>
      <c r="G67" s="25">
        <f t="shared" si="0"/>
        <v>-4.3350000000000003E-3</v>
      </c>
    </row>
    <row r="68" spans="1:7" ht="15" customHeight="1" x14ac:dyDescent="0.25">
      <c r="A68" s="22" t="s">
        <v>505</v>
      </c>
      <c r="B68" s="19" t="s">
        <v>373</v>
      </c>
      <c r="C68" s="19" t="s">
        <v>212</v>
      </c>
      <c r="D68" s="24" t="s">
        <v>15</v>
      </c>
      <c r="E68" s="38">
        <v>0.32200000000000001</v>
      </c>
      <c r="F68" s="38">
        <v>0.30803599999999998</v>
      </c>
      <c r="G68" s="25">
        <f t="shared" ref="G68:G110" si="1">E68-F68</f>
        <v>1.3964000000000032E-2</v>
      </c>
    </row>
    <row r="69" spans="1:7" ht="15" customHeight="1" x14ac:dyDescent="0.25">
      <c r="A69" s="22" t="s">
        <v>505</v>
      </c>
      <c r="B69" s="19" t="s">
        <v>276</v>
      </c>
      <c r="C69" s="19" t="s">
        <v>463</v>
      </c>
      <c r="D69" s="24" t="s">
        <v>17</v>
      </c>
      <c r="E69" s="38">
        <v>0.16309000000000001</v>
      </c>
      <c r="F69" s="38">
        <v>6.1120000000000002E-3</v>
      </c>
      <c r="G69" s="25">
        <f t="shared" si="1"/>
        <v>0.15697800000000001</v>
      </c>
    </row>
    <row r="70" spans="1:7" ht="15" customHeight="1" x14ac:dyDescent="0.25">
      <c r="A70" s="22" t="s">
        <v>505</v>
      </c>
      <c r="B70" s="19" t="s">
        <v>374</v>
      </c>
      <c r="C70" s="19" t="s">
        <v>416</v>
      </c>
      <c r="D70" s="24" t="s">
        <v>15</v>
      </c>
      <c r="E70" s="38">
        <v>0.08</v>
      </c>
      <c r="F70" s="38">
        <v>2.0528999999999999E-2</v>
      </c>
      <c r="G70" s="25">
        <f t="shared" si="1"/>
        <v>5.9471000000000003E-2</v>
      </c>
    </row>
    <row r="71" spans="1:7" ht="15" customHeight="1" x14ac:dyDescent="0.25">
      <c r="A71" s="22" t="s">
        <v>505</v>
      </c>
      <c r="B71" s="19" t="s">
        <v>435</v>
      </c>
      <c r="C71" s="19" t="s">
        <v>28</v>
      </c>
      <c r="D71" s="24" t="s">
        <v>17</v>
      </c>
      <c r="E71" s="38">
        <v>0.19318199999999999</v>
      </c>
      <c r="F71" s="38">
        <v>0.19318199999999999</v>
      </c>
      <c r="G71" s="25">
        <f t="shared" si="1"/>
        <v>0</v>
      </c>
    </row>
    <row r="72" spans="1:7" ht="15" customHeight="1" x14ac:dyDescent="0.25">
      <c r="A72" s="22" t="s">
        <v>505</v>
      </c>
      <c r="B72" s="19" t="s">
        <v>175</v>
      </c>
      <c r="C72" s="19" t="s">
        <v>153</v>
      </c>
      <c r="D72" s="24" t="s">
        <v>15</v>
      </c>
      <c r="E72" s="38">
        <v>0.16500000000000001</v>
      </c>
      <c r="F72" s="38">
        <v>0.119505</v>
      </c>
      <c r="G72" s="25">
        <f t="shared" si="1"/>
        <v>4.5495000000000008E-2</v>
      </c>
    </row>
    <row r="73" spans="1:7" ht="15" customHeight="1" x14ac:dyDescent="0.25">
      <c r="A73" s="22" t="s">
        <v>506</v>
      </c>
      <c r="B73" s="19" t="s">
        <v>176</v>
      </c>
      <c r="C73" s="19" t="s">
        <v>213</v>
      </c>
      <c r="D73" s="24" t="s">
        <v>13</v>
      </c>
      <c r="E73" s="38">
        <v>1.4</v>
      </c>
      <c r="F73" s="38">
        <v>0.38268599999999997</v>
      </c>
      <c r="G73" s="25">
        <f t="shared" si="1"/>
        <v>1.0173139999999998</v>
      </c>
    </row>
    <row r="74" spans="1:7" ht="15" customHeight="1" x14ac:dyDescent="0.25">
      <c r="A74" s="22" t="s">
        <v>507</v>
      </c>
      <c r="B74" s="27" t="s">
        <v>375</v>
      </c>
      <c r="C74" s="27" t="s">
        <v>99</v>
      </c>
      <c r="D74" s="24" t="s">
        <v>16</v>
      </c>
      <c r="E74" s="38">
        <v>1.4E-2</v>
      </c>
      <c r="F74" s="38">
        <v>1.5771E-2</v>
      </c>
      <c r="G74" s="25">
        <f t="shared" si="1"/>
        <v>-1.771E-3</v>
      </c>
    </row>
    <row r="75" spans="1:7" ht="15" customHeight="1" x14ac:dyDescent="0.25">
      <c r="A75" s="22" t="s">
        <v>507</v>
      </c>
      <c r="B75" s="27" t="s">
        <v>376</v>
      </c>
      <c r="C75" s="27" t="s">
        <v>100</v>
      </c>
      <c r="D75" s="24" t="s">
        <v>16</v>
      </c>
      <c r="E75" s="38">
        <v>0.01</v>
      </c>
      <c r="F75" s="38">
        <v>6.3392000000000004E-2</v>
      </c>
      <c r="G75" s="25">
        <f t="shared" si="1"/>
        <v>-5.3392000000000002E-2</v>
      </c>
    </row>
    <row r="76" spans="1:7" ht="15" customHeight="1" x14ac:dyDescent="0.25">
      <c r="A76" s="22" t="s">
        <v>507</v>
      </c>
      <c r="B76" s="27" t="s">
        <v>377</v>
      </c>
      <c r="C76" s="27" t="s">
        <v>28</v>
      </c>
      <c r="D76" s="24" t="s">
        <v>17</v>
      </c>
      <c r="E76" s="38">
        <v>3.7141E-2</v>
      </c>
      <c r="F76" s="38">
        <v>3.7141E-2</v>
      </c>
      <c r="G76" s="25">
        <f t="shared" si="1"/>
        <v>0</v>
      </c>
    </row>
    <row r="77" spans="1:7" ht="15" customHeight="1" x14ac:dyDescent="0.25">
      <c r="A77" s="22" t="s">
        <v>508</v>
      </c>
      <c r="B77" s="19" t="s">
        <v>378</v>
      </c>
      <c r="C77" s="19" t="s">
        <v>417</v>
      </c>
      <c r="D77" s="24" t="s">
        <v>512</v>
      </c>
      <c r="E77" s="38">
        <v>0</v>
      </c>
      <c r="F77" s="38">
        <v>9.9999999999999995E-7</v>
      </c>
      <c r="G77" s="25">
        <f t="shared" si="1"/>
        <v>-9.9999999999999995E-7</v>
      </c>
    </row>
    <row r="78" spans="1:7" ht="15" customHeight="1" x14ac:dyDescent="0.25">
      <c r="A78" s="22" t="s">
        <v>508</v>
      </c>
      <c r="B78" s="19" t="s">
        <v>379</v>
      </c>
      <c r="C78" s="19" t="s">
        <v>418</v>
      </c>
      <c r="D78" s="24" t="s">
        <v>512</v>
      </c>
      <c r="E78" s="38">
        <v>0</v>
      </c>
      <c r="F78" s="38">
        <v>1.9999999999999999E-6</v>
      </c>
      <c r="G78" s="25">
        <f t="shared" si="1"/>
        <v>-1.9999999999999999E-6</v>
      </c>
    </row>
    <row r="79" spans="1:7" ht="15" customHeight="1" x14ac:dyDescent="0.25">
      <c r="A79" s="22" t="s">
        <v>508</v>
      </c>
      <c r="B79" s="19" t="s">
        <v>380</v>
      </c>
      <c r="C79" s="19" t="s">
        <v>419</v>
      </c>
      <c r="D79" s="24" t="s">
        <v>512</v>
      </c>
      <c r="E79" s="38">
        <v>1.264E-2</v>
      </c>
      <c r="F79" s="38">
        <v>5.1210000000000006E-3</v>
      </c>
      <c r="G79" s="25">
        <f t="shared" si="1"/>
        <v>7.5189999999999996E-3</v>
      </c>
    </row>
    <row r="80" spans="1:7" ht="22.5" customHeight="1" x14ac:dyDescent="0.25">
      <c r="A80" s="22" t="s">
        <v>508</v>
      </c>
      <c r="B80" s="19" t="s">
        <v>381</v>
      </c>
      <c r="C80" s="19" t="s">
        <v>28</v>
      </c>
      <c r="D80" s="24" t="s">
        <v>17</v>
      </c>
      <c r="E80" s="38">
        <v>2.1387E-2</v>
      </c>
      <c r="F80" s="38">
        <v>2.1387E-2</v>
      </c>
      <c r="G80" s="25">
        <f t="shared" si="1"/>
        <v>0</v>
      </c>
    </row>
    <row r="81" spans="1:7" ht="15" hidden="1" customHeight="1" x14ac:dyDescent="0.25">
      <c r="A81" s="22" t="s">
        <v>509</v>
      </c>
      <c r="B81" s="19" t="s">
        <v>177</v>
      </c>
      <c r="C81" s="19" t="s">
        <v>213</v>
      </c>
      <c r="D81" s="24" t="s">
        <v>513</v>
      </c>
      <c r="E81" s="38">
        <v>4.5</v>
      </c>
      <c r="F81" s="38">
        <v>3.2808139999999999</v>
      </c>
      <c r="G81" s="25">
        <f t="shared" si="1"/>
        <v>1.2191860000000001</v>
      </c>
    </row>
    <row r="82" spans="1:7" ht="15" customHeight="1" x14ac:dyDescent="0.25">
      <c r="A82" s="48" t="s">
        <v>509</v>
      </c>
      <c r="B82" s="19" t="s">
        <v>178</v>
      </c>
      <c r="C82" s="19" t="s">
        <v>213</v>
      </c>
      <c r="D82" s="24" t="s">
        <v>14</v>
      </c>
      <c r="E82" s="38">
        <v>30</v>
      </c>
      <c r="F82" s="38">
        <v>23.353648</v>
      </c>
      <c r="G82" s="25">
        <f t="shared" si="1"/>
        <v>6.6463520000000003</v>
      </c>
    </row>
    <row r="83" spans="1:7" ht="15" customHeight="1" x14ac:dyDescent="0.25">
      <c r="A83" s="22" t="s">
        <v>509</v>
      </c>
      <c r="B83" s="19" t="s">
        <v>179</v>
      </c>
      <c r="C83" s="19" t="s">
        <v>213</v>
      </c>
      <c r="D83" s="24" t="s">
        <v>12</v>
      </c>
      <c r="E83" s="38">
        <v>40</v>
      </c>
      <c r="F83" s="38">
        <v>49.676838000000004</v>
      </c>
      <c r="G83" s="25">
        <f t="shared" si="1"/>
        <v>-9.6768380000000036</v>
      </c>
    </row>
    <row r="84" spans="1:7" ht="15" hidden="1" customHeight="1" x14ac:dyDescent="0.25">
      <c r="A84" s="22" t="s">
        <v>509</v>
      </c>
      <c r="B84" s="19" t="s">
        <v>180</v>
      </c>
      <c r="C84" s="19" t="s">
        <v>213</v>
      </c>
      <c r="D84" s="24" t="s">
        <v>513</v>
      </c>
      <c r="E84" s="38">
        <v>1</v>
      </c>
      <c r="F84" s="38">
        <v>0.133851</v>
      </c>
      <c r="G84" s="25">
        <f t="shared" si="1"/>
        <v>0.86614900000000006</v>
      </c>
    </row>
    <row r="85" spans="1:7" ht="22.5" customHeight="1" x14ac:dyDescent="0.25">
      <c r="A85" s="22" t="s">
        <v>509</v>
      </c>
      <c r="B85" s="19" t="s">
        <v>382</v>
      </c>
      <c r="C85" s="19" t="s">
        <v>101</v>
      </c>
      <c r="D85" s="24" t="s">
        <v>13</v>
      </c>
      <c r="E85" s="38">
        <v>2.2610000000000001</v>
      </c>
      <c r="F85" s="38">
        <v>2.5127550000000003</v>
      </c>
      <c r="G85" s="25">
        <f t="shared" si="1"/>
        <v>-0.25175500000000017</v>
      </c>
    </row>
    <row r="86" spans="1:7" ht="22.5" customHeight="1" x14ac:dyDescent="0.25">
      <c r="A86" s="22" t="s">
        <v>509</v>
      </c>
      <c r="B86" s="19" t="s">
        <v>182</v>
      </c>
      <c r="C86" s="19" t="s">
        <v>102</v>
      </c>
      <c r="D86" s="24" t="s">
        <v>13</v>
      </c>
      <c r="E86" s="38">
        <v>1.1679999999999999</v>
      </c>
      <c r="F86" s="38">
        <v>1.7831239999999999</v>
      </c>
      <c r="G86" s="25">
        <f t="shared" si="1"/>
        <v>-0.615124</v>
      </c>
    </row>
    <row r="87" spans="1:7" ht="22.5" hidden="1" customHeight="1" x14ac:dyDescent="0.25">
      <c r="A87" s="22" t="s">
        <v>509</v>
      </c>
      <c r="B87" s="19" t="s">
        <v>456</v>
      </c>
      <c r="C87" s="19" t="s">
        <v>103</v>
      </c>
      <c r="D87" s="24" t="s">
        <v>511</v>
      </c>
      <c r="E87" s="38">
        <v>0</v>
      </c>
      <c r="F87" s="38">
        <v>0</v>
      </c>
      <c r="G87" s="25">
        <f t="shared" si="1"/>
        <v>0</v>
      </c>
    </row>
    <row r="88" spans="1:7" ht="15" customHeight="1" x14ac:dyDescent="0.25">
      <c r="A88" s="22" t="s">
        <v>509</v>
      </c>
      <c r="B88" s="19" t="s">
        <v>383</v>
      </c>
      <c r="C88" s="19" t="s">
        <v>104</v>
      </c>
      <c r="D88" s="24" t="s">
        <v>512</v>
      </c>
      <c r="E88" s="38">
        <v>4.0000000000000001E-3</v>
      </c>
      <c r="F88" s="38">
        <v>2.9300000000000003E-3</v>
      </c>
      <c r="G88" s="25">
        <f t="shared" si="1"/>
        <v>1.0699999999999998E-3</v>
      </c>
    </row>
    <row r="89" spans="1:7" ht="15" customHeight="1" x14ac:dyDescent="0.25">
      <c r="A89" s="48" t="s">
        <v>509</v>
      </c>
      <c r="B89" s="19" t="s">
        <v>384</v>
      </c>
      <c r="C89" s="19" t="s">
        <v>105</v>
      </c>
      <c r="D89" s="24" t="s">
        <v>15</v>
      </c>
      <c r="E89" s="38">
        <v>0.21</v>
      </c>
      <c r="F89" s="38">
        <v>0.18278899999999998</v>
      </c>
      <c r="G89" s="25">
        <f t="shared" si="1"/>
        <v>2.7211000000000013E-2</v>
      </c>
    </row>
    <row r="90" spans="1:7" ht="22.5" customHeight="1" x14ac:dyDescent="0.25">
      <c r="A90" s="48" t="s">
        <v>509</v>
      </c>
      <c r="B90" s="19" t="s">
        <v>385</v>
      </c>
      <c r="C90" s="19" t="s">
        <v>106</v>
      </c>
      <c r="D90" s="24" t="s">
        <v>16</v>
      </c>
      <c r="E90" s="38">
        <v>0.02</v>
      </c>
      <c r="F90" s="38">
        <v>7.4180000000000001E-3</v>
      </c>
      <c r="G90" s="25">
        <f t="shared" si="1"/>
        <v>1.2581999999999999E-2</v>
      </c>
    </row>
    <row r="91" spans="1:7" ht="22.5" customHeight="1" x14ac:dyDescent="0.25">
      <c r="A91" s="48" t="s">
        <v>509</v>
      </c>
      <c r="B91" s="19" t="s">
        <v>386</v>
      </c>
      <c r="C91" s="19" t="s">
        <v>107</v>
      </c>
      <c r="D91" s="24" t="s">
        <v>16</v>
      </c>
      <c r="E91" s="38">
        <v>5.8000000000000003E-2</v>
      </c>
      <c r="F91" s="38">
        <v>1.7555000000000001E-2</v>
      </c>
      <c r="G91" s="25">
        <f t="shared" si="1"/>
        <v>4.0445000000000002E-2</v>
      </c>
    </row>
    <row r="92" spans="1:7" ht="15" customHeight="1" x14ac:dyDescent="0.25">
      <c r="A92" s="48" t="s">
        <v>509</v>
      </c>
      <c r="B92" s="19" t="s">
        <v>387</v>
      </c>
      <c r="C92" s="19" t="s">
        <v>108</v>
      </c>
      <c r="D92" s="24" t="s">
        <v>15</v>
      </c>
      <c r="E92" s="38">
        <v>0.14000000000000001</v>
      </c>
      <c r="F92" s="38">
        <v>0.13828399999999999</v>
      </c>
      <c r="G92" s="25">
        <f t="shared" si="1"/>
        <v>1.7160000000000231E-3</v>
      </c>
    </row>
    <row r="93" spans="1:7" ht="22.5" customHeight="1" x14ac:dyDescent="0.25">
      <c r="A93" s="48" t="s">
        <v>509</v>
      </c>
      <c r="B93" s="19" t="s">
        <v>388</v>
      </c>
      <c r="C93" s="19" t="s">
        <v>109</v>
      </c>
      <c r="D93" s="24" t="s">
        <v>16</v>
      </c>
      <c r="E93" s="38">
        <v>8.92E-4</v>
      </c>
      <c r="F93" s="38">
        <v>1.2440000000000001E-3</v>
      </c>
      <c r="G93" s="25">
        <f t="shared" si="1"/>
        <v>-3.520000000000001E-4</v>
      </c>
    </row>
    <row r="94" spans="1:7" ht="22.5" customHeight="1" x14ac:dyDescent="0.25">
      <c r="A94" s="48" t="s">
        <v>509</v>
      </c>
      <c r="B94" s="19" t="s">
        <v>389</v>
      </c>
      <c r="C94" s="19" t="s">
        <v>110</v>
      </c>
      <c r="D94" s="24" t="s">
        <v>16</v>
      </c>
      <c r="E94" s="38">
        <v>3.0000000000000001E-3</v>
      </c>
      <c r="F94" s="38">
        <v>2.9220000000000001E-3</v>
      </c>
      <c r="G94" s="25">
        <f t="shared" si="1"/>
        <v>7.7999999999999944E-5</v>
      </c>
    </row>
    <row r="95" spans="1:7" ht="22.5" customHeight="1" x14ac:dyDescent="0.25">
      <c r="A95" s="22" t="s">
        <v>509</v>
      </c>
      <c r="B95" s="19" t="s">
        <v>390</v>
      </c>
      <c r="C95" s="19" t="s">
        <v>111</v>
      </c>
      <c r="D95" s="24" t="s">
        <v>16</v>
      </c>
      <c r="E95" s="38">
        <v>7.0000000000000007E-2</v>
      </c>
      <c r="F95" s="38">
        <v>1.7780999999999998E-2</v>
      </c>
      <c r="G95" s="25">
        <f t="shared" si="1"/>
        <v>5.2219000000000008E-2</v>
      </c>
    </row>
    <row r="96" spans="1:7" ht="22.5" customHeight="1" x14ac:dyDescent="0.25">
      <c r="A96" s="22" t="s">
        <v>509</v>
      </c>
      <c r="B96" s="19" t="s">
        <v>391</v>
      </c>
      <c r="C96" s="19" t="s">
        <v>154</v>
      </c>
      <c r="D96" s="24" t="s">
        <v>16</v>
      </c>
      <c r="E96" s="38">
        <v>0.04</v>
      </c>
      <c r="F96" s="38">
        <v>5.3780999999999995E-2</v>
      </c>
      <c r="G96" s="25">
        <f t="shared" si="1"/>
        <v>-1.3780999999999995E-2</v>
      </c>
    </row>
    <row r="97" spans="1:7" ht="22.5" customHeight="1" x14ac:dyDescent="0.25">
      <c r="A97" s="48" t="s">
        <v>509</v>
      </c>
      <c r="B97" s="19" t="s">
        <v>392</v>
      </c>
      <c r="C97" s="19" t="s">
        <v>28</v>
      </c>
      <c r="D97" s="24" t="s">
        <v>17</v>
      </c>
      <c r="E97" s="38">
        <v>1.0472059999999999</v>
      </c>
      <c r="F97" s="38">
        <v>1.0472059999999999</v>
      </c>
      <c r="G97" s="25">
        <f t="shared" si="1"/>
        <v>0</v>
      </c>
    </row>
    <row r="98" spans="1:7" ht="15" hidden="1" customHeight="1" x14ac:dyDescent="0.25">
      <c r="A98" s="22" t="s">
        <v>509</v>
      </c>
      <c r="B98" s="19" t="s">
        <v>472</v>
      </c>
      <c r="C98" s="19" t="s">
        <v>490</v>
      </c>
      <c r="D98" s="24" t="s">
        <v>511</v>
      </c>
      <c r="E98" s="38">
        <v>0</v>
      </c>
      <c r="F98" s="38">
        <v>0</v>
      </c>
      <c r="G98" s="25">
        <f t="shared" si="1"/>
        <v>0</v>
      </c>
    </row>
    <row r="99" spans="1:7" ht="15" customHeight="1" x14ac:dyDescent="0.25">
      <c r="A99" s="22" t="s">
        <v>141</v>
      </c>
      <c r="B99" s="19" t="s">
        <v>393</v>
      </c>
      <c r="C99" s="19" t="s">
        <v>114</v>
      </c>
      <c r="D99" s="24" t="s">
        <v>13</v>
      </c>
      <c r="E99" s="38">
        <v>1.05</v>
      </c>
      <c r="F99" s="38">
        <v>0.93608999999999998</v>
      </c>
      <c r="G99" s="25">
        <f t="shared" si="1"/>
        <v>0.11391000000000007</v>
      </c>
    </row>
    <row r="100" spans="1:7" ht="15" customHeight="1" x14ac:dyDescent="0.25">
      <c r="A100" s="22" t="s">
        <v>141</v>
      </c>
      <c r="B100" s="19" t="s">
        <v>394</v>
      </c>
      <c r="C100" s="19" t="s">
        <v>114</v>
      </c>
      <c r="D100" s="24" t="s">
        <v>15</v>
      </c>
      <c r="E100" s="38">
        <v>0.16</v>
      </c>
      <c r="F100" s="38">
        <v>0.13906800000000002</v>
      </c>
      <c r="G100" s="25">
        <f t="shared" si="1"/>
        <v>2.0931999999999978E-2</v>
      </c>
    </row>
    <row r="101" spans="1:7" ht="15" customHeight="1" x14ac:dyDescent="0.25">
      <c r="A101" s="22" t="s">
        <v>141</v>
      </c>
      <c r="B101" s="19" t="s">
        <v>395</v>
      </c>
      <c r="C101" s="19" t="s">
        <v>112</v>
      </c>
      <c r="D101" s="24" t="s">
        <v>15</v>
      </c>
      <c r="E101" s="38">
        <v>0.11</v>
      </c>
      <c r="F101" s="38">
        <v>7.1868000000000001E-2</v>
      </c>
      <c r="G101" s="25">
        <f t="shared" si="1"/>
        <v>3.8131999999999999E-2</v>
      </c>
    </row>
    <row r="102" spans="1:7" ht="22.5" customHeight="1" x14ac:dyDescent="0.25">
      <c r="A102" s="22" t="s">
        <v>141</v>
      </c>
      <c r="B102" s="19" t="s">
        <v>396</v>
      </c>
      <c r="C102" s="19" t="s">
        <v>113</v>
      </c>
      <c r="D102" s="24" t="s">
        <v>15</v>
      </c>
      <c r="E102" s="38">
        <v>1.9477000000000001E-2</v>
      </c>
      <c r="F102" s="38">
        <v>1.9890000000000001E-2</v>
      </c>
      <c r="G102" s="25">
        <f t="shared" si="1"/>
        <v>-4.1300000000000017E-4</v>
      </c>
    </row>
    <row r="103" spans="1:7" ht="15" customHeight="1" x14ac:dyDescent="0.25">
      <c r="A103" s="22" t="s">
        <v>141</v>
      </c>
      <c r="B103" s="19" t="s">
        <v>184</v>
      </c>
      <c r="C103" s="19" t="s">
        <v>28</v>
      </c>
      <c r="D103" s="24" t="s">
        <v>17</v>
      </c>
      <c r="E103" s="38">
        <v>6.2340000000000007E-2</v>
      </c>
      <c r="F103" s="38">
        <v>6.2340000000000007E-2</v>
      </c>
      <c r="G103" s="25">
        <f t="shared" si="1"/>
        <v>0</v>
      </c>
    </row>
    <row r="104" spans="1:7" ht="22.5" customHeight="1" x14ac:dyDescent="0.25">
      <c r="A104" s="22" t="s">
        <v>141</v>
      </c>
      <c r="B104" s="19" t="s">
        <v>184</v>
      </c>
      <c r="C104" s="19" t="s">
        <v>28</v>
      </c>
      <c r="D104" s="24" t="s">
        <v>17</v>
      </c>
      <c r="E104" s="38">
        <v>4.9389999999999998E-3</v>
      </c>
      <c r="F104" s="38">
        <v>4.9389999999999998E-3</v>
      </c>
      <c r="G104" s="25">
        <f t="shared" si="1"/>
        <v>0</v>
      </c>
    </row>
    <row r="105" spans="1:7" ht="22.5" customHeight="1" x14ac:dyDescent="0.25">
      <c r="A105" s="22" t="s">
        <v>142</v>
      </c>
      <c r="B105" s="19" t="s">
        <v>397</v>
      </c>
      <c r="C105" s="19" t="s">
        <v>114</v>
      </c>
      <c r="D105" s="24" t="s">
        <v>15</v>
      </c>
      <c r="E105" s="38">
        <v>0.1</v>
      </c>
      <c r="F105" s="38">
        <v>0.13137000000000001</v>
      </c>
      <c r="G105" s="25">
        <f t="shared" si="1"/>
        <v>-3.1370000000000009E-2</v>
      </c>
    </row>
    <row r="106" spans="1:7" ht="22.5" customHeight="1" x14ac:dyDescent="0.25">
      <c r="A106" s="22" t="s">
        <v>142</v>
      </c>
      <c r="B106" s="19" t="s">
        <v>185</v>
      </c>
      <c r="C106" s="19" t="s">
        <v>28</v>
      </c>
      <c r="D106" s="24" t="s">
        <v>17</v>
      </c>
      <c r="E106" s="38">
        <v>3.2909999999999995E-2</v>
      </c>
      <c r="F106" s="38">
        <v>3.2909999999999995E-2</v>
      </c>
      <c r="G106" s="25">
        <f t="shared" si="1"/>
        <v>0</v>
      </c>
    </row>
    <row r="107" spans="1:7" ht="22.5" customHeight="1" x14ac:dyDescent="0.25">
      <c r="A107" s="22" t="s">
        <v>143</v>
      </c>
      <c r="B107" s="19" t="s">
        <v>398</v>
      </c>
      <c r="C107" s="19" t="s">
        <v>114</v>
      </c>
      <c r="D107" s="24" t="s">
        <v>13</v>
      </c>
      <c r="E107" s="38">
        <v>0.33500000000000002</v>
      </c>
      <c r="F107" s="38">
        <v>0.22078600000000001</v>
      </c>
      <c r="G107" s="25">
        <f t="shared" si="1"/>
        <v>0.11421400000000001</v>
      </c>
    </row>
    <row r="108" spans="1:7" ht="22.5" customHeight="1" x14ac:dyDescent="0.25">
      <c r="A108" s="22" t="s">
        <v>143</v>
      </c>
      <c r="B108" s="19" t="s">
        <v>186</v>
      </c>
      <c r="C108" s="19" t="s">
        <v>28</v>
      </c>
      <c r="D108" s="24" t="s">
        <v>17</v>
      </c>
      <c r="E108" s="38">
        <v>3.1591000000000001E-2</v>
      </c>
      <c r="F108" s="38">
        <v>3.1591000000000001E-2</v>
      </c>
      <c r="G108" s="25">
        <f t="shared" si="1"/>
        <v>0</v>
      </c>
    </row>
    <row r="109" spans="1:7" ht="15" customHeight="1" x14ac:dyDescent="0.25">
      <c r="A109" s="22" t="s">
        <v>144</v>
      </c>
      <c r="B109" s="19" t="s">
        <v>187</v>
      </c>
      <c r="C109" s="19" t="s">
        <v>213</v>
      </c>
      <c r="D109" s="24" t="s">
        <v>14</v>
      </c>
      <c r="E109" s="38">
        <v>30</v>
      </c>
      <c r="F109" s="38">
        <v>17.635348999999998</v>
      </c>
      <c r="G109" s="25">
        <f t="shared" si="1"/>
        <v>12.364651000000002</v>
      </c>
    </row>
    <row r="110" spans="1:7" ht="22.5" customHeight="1" x14ac:dyDescent="0.25">
      <c r="A110" s="48" t="s">
        <v>144</v>
      </c>
      <c r="B110" s="19" t="s">
        <v>399</v>
      </c>
      <c r="C110" s="19" t="s">
        <v>115</v>
      </c>
      <c r="D110" s="24" t="s">
        <v>15</v>
      </c>
      <c r="E110" s="38">
        <v>0</v>
      </c>
      <c r="F110" s="38">
        <v>3.9999999999999998E-6</v>
      </c>
      <c r="G110" s="25">
        <f t="shared" si="1"/>
        <v>-3.9999999999999998E-6</v>
      </c>
    </row>
    <row r="111" spans="1:7" ht="15" customHeight="1" x14ac:dyDescent="0.25">
      <c r="A111" s="22" t="s">
        <v>144</v>
      </c>
      <c r="B111" s="19" t="s">
        <v>188</v>
      </c>
      <c r="C111" s="19" t="s">
        <v>28</v>
      </c>
      <c r="D111" s="24" t="s">
        <v>17</v>
      </c>
      <c r="E111" s="38">
        <v>2.3774E-2</v>
      </c>
      <c r="F111" s="38">
        <v>2.3774E-2</v>
      </c>
      <c r="G111" s="25">
        <f t="shared" ref="G111:G156" si="2">E111-F111</f>
        <v>0</v>
      </c>
    </row>
    <row r="112" spans="1:7" ht="22.5" hidden="1" customHeight="1" x14ac:dyDescent="0.25">
      <c r="A112" s="22" t="s">
        <v>144</v>
      </c>
      <c r="B112" s="19" t="s">
        <v>473</v>
      </c>
      <c r="C112" s="19" t="s">
        <v>490</v>
      </c>
      <c r="D112" s="24" t="s">
        <v>511</v>
      </c>
      <c r="E112" s="38">
        <v>0</v>
      </c>
      <c r="F112" s="38">
        <v>0</v>
      </c>
      <c r="G112" s="25">
        <f t="shared" si="2"/>
        <v>0</v>
      </c>
    </row>
    <row r="113" spans="1:7" ht="15" customHeight="1" x14ac:dyDescent="0.25">
      <c r="A113" s="48" t="s">
        <v>145</v>
      </c>
      <c r="B113" s="19" t="s">
        <v>400</v>
      </c>
      <c r="C113" s="19" t="s">
        <v>116</v>
      </c>
      <c r="D113" s="24" t="s">
        <v>15</v>
      </c>
      <c r="E113" s="38">
        <v>0.35682999999999998</v>
      </c>
      <c r="F113" s="38">
        <v>0.30718099999999998</v>
      </c>
      <c r="G113" s="25">
        <f t="shared" si="2"/>
        <v>4.9648999999999999E-2</v>
      </c>
    </row>
    <row r="114" spans="1:7" ht="15" customHeight="1" x14ac:dyDescent="0.25">
      <c r="A114" s="48" t="s">
        <v>145</v>
      </c>
      <c r="B114" s="19" t="s">
        <v>189</v>
      </c>
      <c r="C114" s="19" t="s">
        <v>28</v>
      </c>
      <c r="D114" s="24" t="s">
        <v>17</v>
      </c>
      <c r="E114" s="38">
        <v>6.6361000000000003E-2</v>
      </c>
      <c r="F114" s="38">
        <v>6.6361000000000003E-2</v>
      </c>
      <c r="G114" s="25">
        <f t="shared" si="2"/>
        <v>0</v>
      </c>
    </row>
    <row r="115" spans="1:7" ht="15" hidden="1" customHeight="1" x14ac:dyDescent="0.25">
      <c r="A115" s="22" t="s">
        <v>510</v>
      </c>
      <c r="B115" s="19" t="s">
        <v>474</v>
      </c>
      <c r="C115" s="19" t="s">
        <v>491</v>
      </c>
      <c r="D115" s="24" t="s">
        <v>511</v>
      </c>
      <c r="E115" s="38">
        <v>0</v>
      </c>
      <c r="F115" s="38">
        <v>0</v>
      </c>
      <c r="G115" s="25">
        <f t="shared" si="2"/>
        <v>0</v>
      </c>
    </row>
    <row r="116" spans="1:7" ht="15" hidden="1" customHeight="1" x14ac:dyDescent="0.25">
      <c r="A116" s="22" t="s">
        <v>510</v>
      </c>
      <c r="B116" s="19" t="s">
        <v>475</v>
      </c>
      <c r="C116" s="19" t="s">
        <v>491</v>
      </c>
      <c r="D116" s="24" t="s">
        <v>511</v>
      </c>
      <c r="E116" s="38">
        <v>0</v>
      </c>
      <c r="F116" s="38">
        <v>0</v>
      </c>
      <c r="G116" s="25">
        <f t="shared" si="2"/>
        <v>0</v>
      </c>
    </row>
    <row r="117" spans="1:7" ht="15" customHeight="1" x14ac:dyDescent="0.25">
      <c r="A117" s="22" t="s">
        <v>146</v>
      </c>
      <c r="B117" s="19" t="s">
        <v>401</v>
      </c>
      <c r="C117" s="19" t="s">
        <v>114</v>
      </c>
      <c r="D117" s="24" t="s">
        <v>15</v>
      </c>
      <c r="E117" s="38">
        <v>0.11</v>
      </c>
      <c r="F117" s="38">
        <v>9.1108999999999996E-2</v>
      </c>
      <c r="G117" s="25">
        <f t="shared" si="2"/>
        <v>1.8891000000000005E-2</v>
      </c>
    </row>
    <row r="118" spans="1:7" ht="15" customHeight="1" x14ac:dyDescent="0.25">
      <c r="A118" s="22" t="s">
        <v>146</v>
      </c>
      <c r="B118" s="19" t="s">
        <v>402</v>
      </c>
      <c r="C118" s="19" t="s">
        <v>114</v>
      </c>
      <c r="D118" s="24" t="s">
        <v>15</v>
      </c>
      <c r="E118" s="38">
        <v>0.105</v>
      </c>
      <c r="F118" s="38">
        <v>5.5092000000000002E-2</v>
      </c>
      <c r="G118" s="25">
        <f t="shared" si="2"/>
        <v>4.9907999999999994E-2</v>
      </c>
    </row>
    <row r="119" spans="1:7" ht="15" customHeight="1" x14ac:dyDescent="0.25">
      <c r="A119" s="22" t="s">
        <v>146</v>
      </c>
      <c r="B119" s="19" t="s">
        <v>403</v>
      </c>
      <c r="C119" s="19" t="s">
        <v>114</v>
      </c>
      <c r="D119" s="24" t="s">
        <v>16</v>
      </c>
      <c r="E119" s="38">
        <v>0.01</v>
      </c>
      <c r="F119" s="38">
        <v>9.4019999999999989E-3</v>
      </c>
      <c r="G119" s="25">
        <f t="shared" si="2"/>
        <v>5.9800000000000131E-4</v>
      </c>
    </row>
    <row r="120" spans="1:7" ht="15" customHeight="1" x14ac:dyDescent="0.25">
      <c r="A120" s="22" t="s">
        <v>146</v>
      </c>
      <c r="B120" s="19" t="s">
        <v>404</v>
      </c>
      <c r="C120" s="19" t="s">
        <v>114</v>
      </c>
      <c r="D120" s="24" t="s">
        <v>15</v>
      </c>
      <c r="E120" s="38">
        <v>0.16</v>
      </c>
      <c r="F120" s="38">
        <v>0.18591199999999999</v>
      </c>
      <c r="G120" s="25">
        <f t="shared" si="2"/>
        <v>-2.5911999999999991E-2</v>
      </c>
    </row>
    <row r="121" spans="1:7" ht="15" customHeight="1" x14ac:dyDescent="0.25">
      <c r="A121" s="22" t="s">
        <v>318</v>
      </c>
      <c r="B121" s="19" t="s">
        <v>190</v>
      </c>
      <c r="C121" s="19" t="s">
        <v>213</v>
      </c>
      <c r="D121" s="24" t="s">
        <v>14</v>
      </c>
      <c r="E121" s="38">
        <v>16</v>
      </c>
      <c r="F121" s="38">
        <v>10.847153</v>
      </c>
      <c r="G121" s="25">
        <f t="shared" si="2"/>
        <v>5.1528469999999995</v>
      </c>
    </row>
    <row r="122" spans="1:7" ht="22.5" customHeight="1" x14ac:dyDescent="0.25">
      <c r="A122" s="22" t="s">
        <v>318</v>
      </c>
      <c r="B122" s="19" t="s">
        <v>405</v>
      </c>
      <c r="C122" s="19" t="s">
        <v>213</v>
      </c>
      <c r="D122" s="24" t="s">
        <v>15</v>
      </c>
      <c r="E122" s="38">
        <v>0.1</v>
      </c>
      <c r="F122" s="38">
        <v>4.5926000000000002E-2</v>
      </c>
      <c r="G122" s="25">
        <f t="shared" si="2"/>
        <v>5.4074000000000004E-2</v>
      </c>
    </row>
    <row r="123" spans="1:7" ht="22.5" customHeight="1" x14ac:dyDescent="0.25">
      <c r="A123" s="22" t="s">
        <v>318</v>
      </c>
      <c r="B123" s="19" t="s">
        <v>406</v>
      </c>
      <c r="C123" s="19" t="s">
        <v>117</v>
      </c>
      <c r="D123" s="24" t="s">
        <v>16</v>
      </c>
      <c r="E123" s="38">
        <v>7.3410000000000003E-2</v>
      </c>
      <c r="F123" s="38">
        <v>2.8204999999999997E-2</v>
      </c>
      <c r="G123" s="25">
        <f t="shared" si="2"/>
        <v>4.5205000000000009E-2</v>
      </c>
    </row>
    <row r="124" spans="1:7" ht="15" customHeight="1" x14ac:dyDescent="0.25">
      <c r="A124" s="22" t="s">
        <v>318</v>
      </c>
      <c r="B124" s="19" t="s">
        <v>407</v>
      </c>
      <c r="C124" s="19" t="s">
        <v>118</v>
      </c>
      <c r="D124" s="24" t="s">
        <v>16</v>
      </c>
      <c r="E124" s="38">
        <v>4.65E-2</v>
      </c>
      <c r="F124" s="38">
        <v>3.8696000000000001E-2</v>
      </c>
      <c r="G124" s="25">
        <f t="shared" si="2"/>
        <v>7.8039999999999984E-3</v>
      </c>
    </row>
    <row r="125" spans="1:7" ht="22.5" customHeight="1" x14ac:dyDescent="0.25">
      <c r="A125" s="22" t="s">
        <v>318</v>
      </c>
      <c r="B125" s="19" t="s">
        <v>408</v>
      </c>
      <c r="C125" s="19" t="s">
        <v>117</v>
      </c>
      <c r="D125" s="24" t="s">
        <v>16</v>
      </c>
      <c r="E125" s="38">
        <v>3.9869999999999996E-2</v>
      </c>
      <c r="F125" s="38">
        <v>5.8276000000000001E-2</v>
      </c>
      <c r="G125" s="25">
        <f t="shared" si="2"/>
        <v>-1.8406000000000006E-2</v>
      </c>
    </row>
    <row r="126" spans="1:7" ht="22.5" customHeight="1" x14ac:dyDescent="0.25">
      <c r="A126" s="22" t="s">
        <v>147</v>
      </c>
      <c r="B126" s="19" t="s">
        <v>409</v>
      </c>
      <c r="C126" s="19" t="s">
        <v>119</v>
      </c>
      <c r="D126" s="24" t="s">
        <v>15</v>
      </c>
      <c r="E126" s="38">
        <v>0.38580000000000003</v>
      </c>
      <c r="F126" s="38">
        <v>0.38229099999999999</v>
      </c>
      <c r="G126" s="25">
        <f t="shared" si="2"/>
        <v>3.5090000000000399E-3</v>
      </c>
    </row>
    <row r="127" spans="1:7" ht="15" customHeight="1" x14ac:dyDescent="0.25">
      <c r="A127" s="22" t="s">
        <v>318</v>
      </c>
      <c r="B127" s="19" t="s">
        <v>460</v>
      </c>
      <c r="C127" s="19" t="s">
        <v>467</v>
      </c>
      <c r="D127" s="24" t="s">
        <v>17</v>
      </c>
      <c r="E127" s="38">
        <v>0</v>
      </c>
      <c r="F127" s="38">
        <v>5.0600000000000005E-4</v>
      </c>
      <c r="G127" s="25">
        <f t="shared" si="2"/>
        <v>-5.0600000000000005E-4</v>
      </c>
    </row>
    <row r="128" spans="1:7" ht="33.75" customHeight="1" x14ac:dyDescent="0.25">
      <c r="A128" s="22" t="s">
        <v>147</v>
      </c>
      <c r="B128" s="19" t="s">
        <v>191</v>
      </c>
      <c r="C128" s="19" t="s">
        <v>28</v>
      </c>
      <c r="D128" s="24" t="s">
        <v>17</v>
      </c>
      <c r="E128" s="38">
        <v>1.067E-3</v>
      </c>
      <c r="F128" s="38">
        <v>1.067E-3</v>
      </c>
      <c r="G128" s="25">
        <f t="shared" si="2"/>
        <v>0</v>
      </c>
    </row>
    <row r="129" spans="1:7" ht="15" customHeight="1" x14ac:dyDescent="0.25">
      <c r="A129" s="48" t="s">
        <v>155</v>
      </c>
      <c r="B129" s="19" t="s">
        <v>410</v>
      </c>
      <c r="C129" s="19" t="s">
        <v>119</v>
      </c>
      <c r="D129" s="24" t="s">
        <v>15</v>
      </c>
      <c r="E129" s="38">
        <v>0.1454</v>
      </c>
      <c r="F129" s="38">
        <v>0.14929800000000001</v>
      </c>
      <c r="G129" s="25">
        <f t="shared" si="2"/>
        <v>-3.8980000000000126E-3</v>
      </c>
    </row>
    <row r="130" spans="1:7" ht="15" customHeight="1" x14ac:dyDescent="0.25">
      <c r="A130" s="22" t="s">
        <v>148</v>
      </c>
      <c r="B130" s="19" t="s">
        <v>411</v>
      </c>
      <c r="C130" s="19" t="s">
        <v>114</v>
      </c>
      <c r="D130" s="24" t="s">
        <v>15</v>
      </c>
      <c r="E130" s="38">
        <v>3.5000000000000003E-2</v>
      </c>
      <c r="F130" s="38">
        <v>4.4569000000000004E-2</v>
      </c>
      <c r="G130" s="25">
        <f t="shared" si="2"/>
        <v>-9.5690000000000011E-3</v>
      </c>
    </row>
    <row r="131" spans="1:7" ht="15" customHeight="1" x14ac:dyDescent="0.25">
      <c r="A131" s="22" t="s">
        <v>148</v>
      </c>
      <c r="B131" s="19" t="s">
        <v>192</v>
      </c>
      <c r="C131" s="19" t="s">
        <v>28</v>
      </c>
      <c r="D131" s="24" t="s">
        <v>17</v>
      </c>
      <c r="E131" s="38">
        <v>2.627E-3</v>
      </c>
      <c r="F131" s="38">
        <v>2.627E-3</v>
      </c>
      <c r="G131" s="25">
        <f t="shared" si="2"/>
        <v>0</v>
      </c>
    </row>
    <row r="132" spans="1:7" ht="15" customHeight="1" x14ac:dyDescent="0.25">
      <c r="A132" s="22" t="s">
        <v>149</v>
      </c>
      <c r="B132" s="19" t="s">
        <v>457</v>
      </c>
      <c r="C132" s="19" t="s">
        <v>464</v>
      </c>
      <c r="D132" s="24" t="s">
        <v>512</v>
      </c>
      <c r="E132" s="38">
        <v>4.0000000000000001E-3</v>
      </c>
      <c r="F132" s="38">
        <v>2.1190000000000002E-3</v>
      </c>
      <c r="G132" s="25">
        <f t="shared" si="2"/>
        <v>1.8809999999999999E-3</v>
      </c>
    </row>
    <row r="133" spans="1:7" ht="15" customHeight="1" x14ac:dyDescent="0.25">
      <c r="A133" s="22" t="s">
        <v>149</v>
      </c>
      <c r="B133" s="19" t="s">
        <v>193</v>
      </c>
      <c r="C133" s="19" t="s">
        <v>28</v>
      </c>
      <c r="D133" s="24" t="s">
        <v>17</v>
      </c>
      <c r="E133" s="38">
        <v>4.4840000000000001E-3</v>
      </c>
      <c r="F133" s="38">
        <v>4.4840000000000001E-3</v>
      </c>
      <c r="G133" s="25">
        <f t="shared" si="2"/>
        <v>0</v>
      </c>
    </row>
    <row r="134" spans="1:7" ht="15" customHeight="1" x14ac:dyDescent="0.25">
      <c r="A134" s="22" t="s">
        <v>509</v>
      </c>
      <c r="B134" s="19" t="s">
        <v>221</v>
      </c>
      <c r="C134" s="19" t="s">
        <v>226</v>
      </c>
      <c r="D134" s="24" t="s">
        <v>18</v>
      </c>
      <c r="E134" s="38">
        <v>2.5000000000000001E-5</v>
      </c>
      <c r="F134" s="38">
        <v>2.5999999999999998E-5</v>
      </c>
      <c r="G134" s="25">
        <f t="shared" si="2"/>
        <v>-9.999999999999972E-7</v>
      </c>
    </row>
    <row r="135" spans="1:7" ht="22.5" customHeight="1" x14ac:dyDescent="0.25">
      <c r="A135" s="22" t="s">
        <v>509</v>
      </c>
      <c r="B135" s="19" t="s">
        <v>300</v>
      </c>
      <c r="C135" s="19" t="s">
        <v>310</v>
      </c>
      <c r="D135" s="24" t="s">
        <v>512</v>
      </c>
      <c r="E135" s="38">
        <v>0</v>
      </c>
      <c r="F135" s="38">
        <v>5.7000000000000003E-5</v>
      </c>
      <c r="G135" s="25">
        <f t="shared" si="2"/>
        <v>-5.7000000000000003E-5</v>
      </c>
    </row>
    <row r="136" spans="1:7" ht="15" customHeight="1" x14ac:dyDescent="0.25">
      <c r="A136" s="22" t="s">
        <v>509</v>
      </c>
      <c r="B136" s="19" t="s">
        <v>476</v>
      </c>
      <c r="C136" s="19" t="s">
        <v>492</v>
      </c>
      <c r="D136" s="24" t="s">
        <v>512</v>
      </c>
      <c r="E136" s="38">
        <v>2.0000000000000001E-4</v>
      </c>
      <c r="F136" s="38">
        <v>1.0889999999999999E-3</v>
      </c>
      <c r="G136" s="25">
        <f t="shared" si="2"/>
        <v>-8.8899999999999992E-4</v>
      </c>
    </row>
    <row r="137" spans="1:7" ht="15" customHeight="1" x14ac:dyDescent="0.25">
      <c r="A137" s="22" t="s">
        <v>509</v>
      </c>
      <c r="B137" s="19" t="s">
        <v>277</v>
      </c>
      <c r="C137" s="19" t="s">
        <v>254</v>
      </c>
      <c r="D137" s="24" t="s">
        <v>18</v>
      </c>
      <c r="E137" s="38">
        <v>2.0000000000000001E-4</v>
      </c>
      <c r="F137" s="38">
        <v>2.61E-4</v>
      </c>
      <c r="G137" s="25">
        <f t="shared" si="2"/>
        <v>-6.0999999999999992E-5</v>
      </c>
    </row>
    <row r="138" spans="1:7" ht="22.5" customHeight="1" x14ac:dyDescent="0.25">
      <c r="A138" s="22" t="s">
        <v>509</v>
      </c>
      <c r="B138" s="19" t="s">
        <v>477</v>
      </c>
      <c r="C138" s="19" t="s">
        <v>493</v>
      </c>
      <c r="D138" s="24" t="s">
        <v>18</v>
      </c>
      <c r="E138" s="38">
        <v>0</v>
      </c>
      <c r="F138" s="38">
        <v>1.506E-3</v>
      </c>
      <c r="G138" s="25">
        <f t="shared" si="2"/>
        <v>-1.506E-3</v>
      </c>
    </row>
    <row r="139" spans="1:7" ht="15" customHeight="1" x14ac:dyDescent="0.25">
      <c r="A139" s="22" t="s">
        <v>141</v>
      </c>
      <c r="B139" s="19" t="s">
        <v>278</v>
      </c>
      <c r="C139" s="19" t="s">
        <v>255</v>
      </c>
      <c r="D139" s="24" t="s">
        <v>18</v>
      </c>
      <c r="E139" s="38">
        <v>2.9999999999999997E-4</v>
      </c>
      <c r="F139" s="38">
        <v>2.2499999999999999E-4</v>
      </c>
      <c r="G139" s="25">
        <f t="shared" si="2"/>
        <v>7.499999999999998E-5</v>
      </c>
    </row>
    <row r="140" spans="1:7" ht="22.5" customHeight="1" x14ac:dyDescent="0.25">
      <c r="A140" s="48" t="s">
        <v>141</v>
      </c>
      <c r="B140" s="19" t="s">
        <v>219</v>
      </c>
      <c r="C140" s="19" t="s">
        <v>217</v>
      </c>
      <c r="D140" s="24" t="s">
        <v>512</v>
      </c>
      <c r="E140" s="38">
        <v>2.5000000000000001E-3</v>
      </c>
      <c r="F140" s="38">
        <v>3.0590000000000001E-3</v>
      </c>
      <c r="G140" s="25">
        <f t="shared" si="2"/>
        <v>-5.5900000000000004E-4</v>
      </c>
    </row>
    <row r="141" spans="1:7" ht="22.5" customHeight="1" x14ac:dyDescent="0.25">
      <c r="A141" s="48" t="s">
        <v>509</v>
      </c>
      <c r="B141" s="19" t="s">
        <v>279</v>
      </c>
      <c r="C141" s="19" t="s">
        <v>256</v>
      </c>
      <c r="D141" s="24" t="s">
        <v>512</v>
      </c>
      <c r="E141" s="38">
        <v>5.0000000000000001E-4</v>
      </c>
      <c r="F141" s="38">
        <v>6.6500000000000001E-4</v>
      </c>
      <c r="G141" s="25">
        <f t="shared" si="2"/>
        <v>-1.65E-4</v>
      </c>
    </row>
    <row r="142" spans="1:7" ht="22.5" customHeight="1" x14ac:dyDescent="0.25">
      <c r="A142" s="48" t="s">
        <v>509</v>
      </c>
      <c r="B142" s="19" t="s">
        <v>194</v>
      </c>
      <c r="C142" s="19" t="s">
        <v>121</v>
      </c>
      <c r="D142" s="24" t="s">
        <v>18</v>
      </c>
      <c r="E142" s="38">
        <v>2.0000000000000001E-4</v>
      </c>
      <c r="F142" s="38">
        <v>1.9100000000000001E-4</v>
      </c>
      <c r="G142" s="25">
        <f t="shared" si="2"/>
        <v>9.0000000000000019E-6</v>
      </c>
    </row>
    <row r="143" spans="1:7" ht="22.5" customHeight="1" x14ac:dyDescent="0.25">
      <c r="A143" s="48" t="s">
        <v>509</v>
      </c>
      <c r="B143" s="19" t="s">
        <v>195</v>
      </c>
      <c r="C143" s="19" t="s">
        <v>121</v>
      </c>
      <c r="D143" s="24" t="s">
        <v>18</v>
      </c>
      <c r="E143" s="38">
        <v>4.0000000000000002E-4</v>
      </c>
      <c r="F143" s="38">
        <v>3.5199999999999999E-4</v>
      </c>
      <c r="G143" s="25">
        <f t="shared" si="2"/>
        <v>4.8000000000000028E-5</v>
      </c>
    </row>
    <row r="144" spans="1:7" ht="22.5" customHeight="1" x14ac:dyDescent="0.25">
      <c r="A144" s="48" t="s">
        <v>141</v>
      </c>
      <c r="B144" s="19" t="s">
        <v>458</v>
      </c>
      <c r="C144" s="19" t="s">
        <v>465</v>
      </c>
      <c r="D144" s="24" t="s">
        <v>512</v>
      </c>
      <c r="E144" s="38">
        <v>0</v>
      </c>
      <c r="F144" s="38">
        <v>5.3000000000000001E-5</v>
      </c>
      <c r="G144" s="25">
        <f t="shared" si="2"/>
        <v>-5.3000000000000001E-5</v>
      </c>
    </row>
    <row r="145" spans="1:7" ht="22.5" customHeight="1" x14ac:dyDescent="0.25">
      <c r="A145" s="48" t="s">
        <v>509</v>
      </c>
      <c r="B145" s="19" t="s">
        <v>165</v>
      </c>
      <c r="C145" s="19" t="s">
        <v>122</v>
      </c>
      <c r="D145" s="24" t="s">
        <v>512</v>
      </c>
      <c r="E145" s="38">
        <v>5.0000000000000001E-3</v>
      </c>
      <c r="F145" s="38">
        <v>4.4160000000000007E-3</v>
      </c>
      <c r="G145" s="25">
        <f t="shared" si="2"/>
        <v>5.8399999999999945E-4</v>
      </c>
    </row>
    <row r="146" spans="1:7" ht="22.5" customHeight="1" x14ac:dyDescent="0.25">
      <c r="A146" s="48" t="s">
        <v>509</v>
      </c>
      <c r="B146" s="19" t="s">
        <v>280</v>
      </c>
      <c r="C146" s="19" t="s">
        <v>257</v>
      </c>
      <c r="D146" s="24" t="s">
        <v>16</v>
      </c>
      <c r="E146" s="38">
        <v>0</v>
      </c>
      <c r="F146" s="38">
        <v>1.0512000000000001E-2</v>
      </c>
      <c r="G146" s="25">
        <f t="shared" si="2"/>
        <v>-1.0512000000000001E-2</v>
      </c>
    </row>
    <row r="147" spans="1:7" ht="45" customHeight="1" x14ac:dyDescent="0.25">
      <c r="A147" s="48" t="s">
        <v>509</v>
      </c>
      <c r="B147" s="19" t="s">
        <v>281</v>
      </c>
      <c r="C147" s="19" t="s">
        <v>258</v>
      </c>
      <c r="D147" s="24" t="s">
        <v>512</v>
      </c>
      <c r="E147" s="38">
        <v>2.8000000000000003E-4</v>
      </c>
      <c r="F147" s="38">
        <v>2.5300000000000002E-4</v>
      </c>
      <c r="G147" s="25">
        <f t="shared" si="2"/>
        <v>2.7000000000000006E-5</v>
      </c>
    </row>
    <row r="148" spans="1:7" ht="33.75" customHeight="1" x14ac:dyDescent="0.25">
      <c r="A148" s="48" t="s">
        <v>509</v>
      </c>
      <c r="B148" s="19" t="s">
        <v>321</v>
      </c>
      <c r="C148" s="19" t="s">
        <v>327</v>
      </c>
      <c r="D148" s="24" t="s">
        <v>18</v>
      </c>
      <c r="E148" s="38">
        <v>1E-4</v>
      </c>
      <c r="F148" s="38">
        <v>1.1700000000000001E-4</v>
      </c>
      <c r="G148" s="25">
        <f t="shared" si="2"/>
        <v>-1.7000000000000007E-5</v>
      </c>
    </row>
    <row r="149" spans="1:7" ht="22.5" customHeight="1" x14ac:dyDescent="0.25">
      <c r="A149" s="48" t="s">
        <v>509</v>
      </c>
      <c r="B149" s="19" t="s">
        <v>171</v>
      </c>
      <c r="C149" s="19" t="s">
        <v>150</v>
      </c>
      <c r="D149" s="24" t="s">
        <v>512</v>
      </c>
      <c r="E149" s="38">
        <v>4.7999999999999996E-3</v>
      </c>
      <c r="F149" s="38">
        <v>4.1340000000000005E-3</v>
      </c>
      <c r="G149" s="25">
        <f t="shared" si="2"/>
        <v>6.6599999999999906E-4</v>
      </c>
    </row>
    <row r="150" spans="1:7" ht="15" customHeight="1" x14ac:dyDescent="0.25">
      <c r="A150" s="48" t="s">
        <v>509</v>
      </c>
      <c r="B150" s="19" t="s">
        <v>299</v>
      </c>
      <c r="C150" s="19" t="s">
        <v>309</v>
      </c>
      <c r="D150" s="24" t="s">
        <v>18</v>
      </c>
      <c r="E150" s="38">
        <v>1E-4</v>
      </c>
      <c r="F150" s="38">
        <v>5.8999999999999998E-5</v>
      </c>
      <c r="G150" s="25">
        <f t="shared" si="2"/>
        <v>4.1000000000000007E-5</v>
      </c>
    </row>
    <row r="151" spans="1:7" ht="22.5" customHeight="1" x14ac:dyDescent="0.25">
      <c r="A151" s="48" t="s">
        <v>141</v>
      </c>
      <c r="B151" s="19" t="s">
        <v>478</v>
      </c>
      <c r="C151" s="19" t="s">
        <v>494</v>
      </c>
      <c r="D151" s="24" t="s">
        <v>512</v>
      </c>
      <c r="E151" s="38">
        <v>3.0000000000000001E-3</v>
      </c>
      <c r="F151" s="38">
        <v>9.0889999999999999E-3</v>
      </c>
      <c r="G151" s="25">
        <f t="shared" si="2"/>
        <v>-6.0889999999999998E-3</v>
      </c>
    </row>
    <row r="152" spans="1:7" ht="22.5" customHeight="1" x14ac:dyDescent="0.25">
      <c r="A152" s="48" t="s">
        <v>509</v>
      </c>
      <c r="B152" s="19" t="s">
        <v>282</v>
      </c>
      <c r="C152" s="19" t="s">
        <v>259</v>
      </c>
      <c r="D152" s="24" t="s">
        <v>512</v>
      </c>
      <c r="E152" s="38">
        <v>0</v>
      </c>
      <c r="F152" s="38">
        <v>1.6619999999999998E-3</v>
      </c>
      <c r="G152" s="25">
        <f t="shared" si="2"/>
        <v>-1.6619999999999998E-3</v>
      </c>
    </row>
    <row r="153" spans="1:7" ht="15" customHeight="1" x14ac:dyDescent="0.25">
      <c r="A153" s="48" t="s">
        <v>509</v>
      </c>
      <c r="B153" s="19" t="s">
        <v>199</v>
      </c>
      <c r="C153" s="19" t="s">
        <v>123</v>
      </c>
      <c r="D153" s="24" t="s">
        <v>18</v>
      </c>
      <c r="E153" s="38">
        <v>2.5000000000000001E-4</v>
      </c>
      <c r="F153" s="38">
        <v>2.6499999999999999E-4</v>
      </c>
      <c r="G153" s="25">
        <f t="shared" si="2"/>
        <v>-1.4999999999999985E-5</v>
      </c>
    </row>
    <row r="154" spans="1:7" ht="15" customHeight="1" x14ac:dyDescent="0.25">
      <c r="A154" s="48" t="s">
        <v>509</v>
      </c>
      <c r="B154" s="19" t="s">
        <v>200</v>
      </c>
      <c r="C154" s="19" t="s">
        <v>124</v>
      </c>
      <c r="D154" s="24" t="s">
        <v>18</v>
      </c>
      <c r="E154" s="38">
        <v>5.9999999999999995E-5</v>
      </c>
      <c r="F154" s="38">
        <v>3.8999999999999999E-5</v>
      </c>
      <c r="G154" s="25">
        <f t="shared" si="2"/>
        <v>2.0999999999999995E-5</v>
      </c>
    </row>
    <row r="155" spans="1:7" ht="15" customHeight="1" x14ac:dyDescent="0.25">
      <c r="A155" s="48" t="s">
        <v>509</v>
      </c>
      <c r="B155" s="19" t="s">
        <v>301</v>
      </c>
      <c r="C155" s="19" t="s">
        <v>311</v>
      </c>
      <c r="D155" s="24" t="s">
        <v>18</v>
      </c>
      <c r="E155" s="38">
        <v>1E-4</v>
      </c>
      <c r="F155" s="38">
        <v>1.9999999999999999E-6</v>
      </c>
      <c r="G155" s="25">
        <f t="shared" si="2"/>
        <v>9.800000000000001E-5</v>
      </c>
    </row>
    <row r="156" spans="1:7" ht="22.5" customHeight="1" x14ac:dyDescent="0.25">
      <c r="A156" s="48" t="s">
        <v>509</v>
      </c>
      <c r="B156" s="19" t="s">
        <v>246</v>
      </c>
      <c r="C156" s="19" t="s">
        <v>238</v>
      </c>
      <c r="D156" s="24" t="s">
        <v>512</v>
      </c>
      <c r="E156" s="38">
        <v>2.9999999999999997E-4</v>
      </c>
      <c r="F156" s="38">
        <v>3.4E-5</v>
      </c>
      <c r="G156" s="25">
        <f t="shared" si="2"/>
        <v>2.6599999999999996E-4</v>
      </c>
    </row>
    <row r="157" spans="1:7" ht="22.5" customHeight="1" x14ac:dyDescent="0.25">
      <c r="A157" s="48" t="s">
        <v>509</v>
      </c>
      <c r="B157" s="19" t="s">
        <v>202</v>
      </c>
      <c r="C157" s="19" t="s">
        <v>125</v>
      </c>
      <c r="D157" s="24" t="s">
        <v>512</v>
      </c>
      <c r="E157" s="38">
        <v>1.6000000000000001E-3</v>
      </c>
      <c r="F157" s="38">
        <v>1.8779999999999999E-3</v>
      </c>
      <c r="G157" s="25">
        <f t="shared" ref="G157:G218" si="3">E157-F157</f>
        <v>-2.7799999999999982E-4</v>
      </c>
    </row>
    <row r="158" spans="1:7" ht="22.5" customHeight="1" x14ac:dyDescent="0.25">
      <c r="A158" s="48" t="s">
        <v>509</v>
      </c>
      <c r="B158" s="19" t="s">
        <v>164</v>
      </c>
      <c r="C158" s="19" t="s">
        <v>120</v>
      </c>
      <c r="D158" s="24" t="s">
        <v>512</v>
      </c>
      <c r="E158" s="38">
        <v>6.9000000000000008E-3</v>
      </c>
      <c r="F158" s="38">
        <v>6.3119999999999999E-3</v>
      </c>
      <c r="G158" s="25">
        <f t="shared" si="3"/>
        <v>5.8800000000000085E-4</v>
      </c>
    </row>
    <row r="159" spans="1:7" ht="15" customHeight="1" x14ac:dyDescent="0.25">
      <c r="A159" s="48" t="s">
        <v>149</v>
      </c>
      <c r="B159" s="19" t="s">
        <v>459</v>
      </c>
      <c r="C159" s="19" t="s">
        <v>466</v>
      </c>
      <c r="D159" s="24" t="s">
        <v>18</v>
      </c>
      <c r="E159" s="38">
        <v>0</v>
      </c>
      <c r="F159" s="38">
        <v>7.9999999999999996E-6</v>
      </c>
      <c r="G159" s="25">
        <f t="shared" si="3"/>
        <v>-7.9999999999999996E-6</v>
      </c>
    </row>
    <row r="160" spans="1:7" ht="15" customHeight="1" x14ac:dyDescent="0.25">
      <c r="A160" s="48" t="s">
        <v>509</v>
      </c>
      <c r="B160" s="19" t="s">
        <v>283</v>
      </c>
      <c r="C160" s="19" t="s">
        <v>260</v>
      </c>
      <c r="D160" s="24" t="s">
        <v>18</v>
      </c>
      <c r="E160" s="38">
        <v>0</v>
      </c>
      <c r="F160" s="38">
        <v>3.9999999999999998E-6</v>
      </c>
      <c r="G160" s="25">
        <f t="shared" si="3"/>
        <v>-3.9999999999999998E-6</v>
      </c>
    </row>
    <row r="161" spans="1:7" ht="15" customHeight="1" x14ac:dyDescent="0.25">
      <c r="A161" s="48" t="s">
        <v>509</v>
      </c>
      <c r="B161" s="19" t="s">
        <v>284</v>
      </c>
      <c r="C161" s="19" t="s">
        <v>260</v>
      </c>
      <c r="D161" s="24" t="s">
        <v>512</v>
      </c>
      <c r="E161" s="38">
        <v>4.0000000000000002E-4</v>
      </c>
      <c r="F161" s="38">
        <v>5.4300000000000008E-4</v>
      </c>
      <c r="G161" s="25">
        <f t="shared" si="3"/>
        <v>-1.4300000000000006E-4</v>
      </c>
    </row>
    <row r="162" spans="1:7" ht="22.5" customHeight="1" x14ac:dyDescent="0.25">
      <c r="A162" s="48" t="s">
        <v>509</v>
      </c>
      <c r="B162" s="19" t="s">
        <v>436</v>
      </c>
      <c r="C162" s="19" t="s">
        <v>442</v>
      </c>
      <c r="D162" s="24" t="s">
        <v>18</v>
      </c>
      <c r="E162" s="38">
        <v>0</v>
      </c>
      <c r="F162" s="38">
        <v>1.74E-4</v>
      </c>
      <c r="G162" s="25">
        <f t="shared" si="3"/>
        <v>-1.74E-4</v>
      </c>
    </row>
    <row r="163" spans="1:7" ht="15" customHeight="1" x14ac:dyDescent="0.25">
      <c r="A163" s="48" t="s">
        <v>509</v>
      </c>
      <c r="B163" s="19" t="s">
        <v>220</v>
      </c>
      <c r="C163" s="19" t="s">
        <v>218</v>
      </c>
      <c r="D163" s="24" t="s">
        <v>18</v>
      </c>
      <c r="E163" s="38">
        <v>5.0000000000000004E-6</v>
      </c>
      <c r="F163" s="38">
        <v>1.1E-5</v>
      </c>
      <c r="G163" s="25">
        <f t="shared" si="3"/>
        <v>-5.9999999999999993E-6</v>
      </c>
    </row>
    <row r="164" spans="1:7" ht="22.5" customHeight="1" x14ac:dyDescent="0.25">
      <c r="A164" s="48" t="s">
        <v>509</v>
      </c>
      <c r="B164" s="19" t="s">
        <v>302</v>
      </c>
      <c r="C164" s="19" t="s">
        <v>218</v>
      </c>
      <c r="D164" s="24" t="s">
        <v>18</v>
      </c>
      <c r="E164" s="38">
        <v>5.0000000000000004E-6</v>
      </c>
      <c r="F164" s="38">
        <v>1.0000000000000001E-5</v>
      </c>
      <c r="G164" s="25">
        <f t="shared" si="3"/>
        <v>-5.0000000000000004E-6</v>
      </c>
    </row>
    <row r="165" spans="1:7" ht="22.5" customHeight="1" x14ac:dyDescent="0.25">
      <c r="A165" s="48" t="s">
        <v>509</v>
      </c>
      <c r="B165" s="19" t="s">
        <v>479</v>
      </c>
      <c r="C165" s="19" t="s">
        <v>495</v>
      </c>
      <c r="D165" s="24" t="s">
        <v>17</v>
      </c>
      <c r="E165" s="38">
        <v>2.9999999999999997E-4</v>
      </c>
      <c r="F165" s="38">
        <v>1.2949999999999999E-3</v>
      </c>
      <c r="G165" s="25">
        <f t="shared" si="3"/>
        <v>-9.9500000000000001E-4</v>
      </c>
    </row>
    <row r="166" spans="1:7" ht="22.5" customHeight="1" x14ac:dyDescent="0.25">
      <c r="A166" s="48" t="s">
        <v>509</v>
      </c>
      <c r="B166" s="19" t="s">
        <v>480</v>
      </c>
      <c r="C166" s="19" t="s">
        <v>496</v>
      </c>
      <c r="D166" s="24" t="s">
        <v>17</v>
      </c>
      <c r="E166" s="38">
        <v>8.0000000000000007E-5</v>
      </c>
      <c r="F166" s="38">
        <v>5.9800000000000001E-4</v>
      </c>
      <c r="G166" s="25">
        <f t="shared" si="3"/>
        <v>-5.1800000000000001E-4</v>
      </c>
    </row>
    <row r="167" spans="1:7" ht="15" customHeight="1" x14ac:dyDescent="0.25">
      <c r="A167" s="48" t="s">
        <v>509</v>
      </c>
      <c r="B167" s="19" t="s">
        <v>204</v>
      </c>
      <c r="C167" s="19" t="s">
        <v>126</v>
      </c>
      <c r="D167" s="24" t="s">
        <v>17</v>
      </c>
      <c r="E167" s="38">
        <v>2.9999999999999997E-4</v>
      </c>
      <c r="F167" s="38">
        <v>6.11E-4</v>
      </c>
      <c r="G167" s="25">
        <f t="shared" si="3"/>
        <v>-3.1100000000000002E-4</v>
      </c>
    </row>
    <row r="168" spans="1:7" ht="15" customHeight="1" x14ac:dyDescent="0.25">
      <c r="A168" s="48" t="s">
        <v>509</v>
      </c>
      <c r="B168" s="19" t="s">
        <v>481</v>
      </c>
      <c r="C168" s="19" t="s">
        <v>497</v>
      </c>
      <c r="D168" s="24" t="s">
        <v>512</v>
      </c>
      <c r="E168" s="38">
        <v>0</v>
      </c>
      <c r="F168" s="38">
        <v>1.0249999999999999E-3</v>
      </c>
      <c r="G168" s="25">
        <f t="shared" si="3"/>
        <v>-1.0249999999999999E-3</v>
      </c>
    </row>
    <row r="169" spans="1:7" ht="22.5" customHeight="1" x14ac:dyDescent="0.25">
      <c r="A169" s="48" t="s">
        <v>318</v>
      </c>
      <c r="B169" s="19" t="s">
        <v>303</v>
      </c>
      <c r="C169" s="19" t="s">
        <v>312</v>
      </c>
      <c r="D169" s="24" t="s">
        <v>18</v>
      </c>
      <c r="E169" s="38">
        <v>2.9999999999999997E-4</v>
      </c>
      <c r="F169" s="38">
        <v>3.6600000000000001E-4</v>
      </c>
      <c r="G169" s="25">
        <f t="shared" si="3"/>
        <v>-6.6000000000000032E-5</v>
      </c>
    </row>
    <row r="170" spans="1:7" ht="22.5" customHeight="1" x14ac:dyDescent="0.25">
      <c r="A170" s="48" t="s">
        <v>509</v>
      </c>
      <c r="B170" s="19" t="s">
        <v>482</v>
      </c>
      <c r="C170" s="19" t="s">
        <v>498</v>
      </c>
      <c r="D170" s="24" t="s">
        <v>512</v>
      </c>
      <c r="E170" s="38">
        <v>1E-3</v>
      </c>
      <c r="F170" s="38">
        <v>2.6979999999999999E-3</v>
      </c>
      <c r="G170" s="25">
        <f t="shared" si="3"/>
        <v>-1.6979999999999999E-3</v>
      </c>
    </row>
    <row r="171" spans="1:7" ht="22.5" customHeight="1" x14ac:dyDescent="0.25">
      <c r="A171" s="48" t="s">
        <v>509</v>
      </c>
      <c r="B171" s="19" t="s">
        <v>483</v>
      </c>
      <c r="C171" s="19" t="s">
        <v>499</v>
      </c>
      <c r="D171" s="24" t="s">
        <v>18</v>
      </c>
      <c r="E171" s="38">
        <v>2.9999999999999997E-4</v>
      </c>
      <c r="F171" s="38">
        <v>4.9799999999999996E-4</v>
      </c>
      <c r="G171" s="25">
        <f t="shared" si="3"/>
        <v>-1.9799999999999999E-4</v>
      </c>
    </row>
    <row r="172" spans="1:7" ht="22.5" customHeight="1" x14ac:dyDescent="0.25">
      <c r="A172" s="48" t="s">
        <v>509</v>
      </c>
      <c r="B172" s="19" t="s">
        <v>205</v>
      </c>
      <c r="C172" s="19" t="s">
        <v>127</v>
      </c>
      <c r="D172" s="24" t="s">
        <v>16</v>
      </c>
      <c r="E172" s="38">
        <v>0.05</v>
      </c>
      <c r="F172" s="38">
        <v>6.7805000000000004E-2</v>
      </c>
      <c r="G172" s="25">
        <f t="shared" si="3"/>
        <v>-1.7805000000000001E-2</v>
      </c>
    </row>
    <row r="173" spans="1:7" ht="22.5" customHeight="1" x14ac:dyDescent="0.25">
      <c r="A173" s="48" t="s">
        <v>509</v>
      </c>
      <c r="B173" s="19" t="s">
        <v>304</v>
      </c>
      <c r="C173" s="19" t="s">
        <v>313</v>
      </c>
      <c r="D173" s="24" t="s">
        <v>18</v>
      </c>
      <c r="E173" s="38">
        <v>1.0000000000000001E-5</v>
      </c>
      <c r="F173" s="38">
        <v>7.9999999999999996E-6</v>
      </c>
      <c r="G173" s="25">
        <f t="shared" si="3"/>
        <v>2.0000000000000012E-6</v>
      </c>
    </row>
    <row r="174" spans="1:7" ht="22.5" customHeight="1" x14ac:dyDescent="0.25">
      <c r="A174" s="48" t="s">
        <v>509</v>
      </c>
      <c r="B174" s="19" t="s">
        <v>206</v>
      </c>
      <c r="C174" s="19" t="s">
        <v>328</v>
      </c>
      <c r="D174" s="24" t="s">
        <v>512</v>
      </c>
      <c r="E174" s="38">
        <v>5.9999999999999995E-4</v>
      </c>
      <c r="F174" s="38">
        <v>6.0599999999999998E-4</v>
      </c>
      <c r="G174" s="25">
        <f t="shared" si="3"/>
        <v>-6.0000000000000374E-6</v>
      </c>
    </row>
    <row r="175" spans="1:7" ht="22.5" customHeight="1" x14ac:dyDescent="0.25">
      <c r="A175" s="48" t="s">
        <v>509</v>
      </c>
      <c r="B175" s="19" t="s">
        <v>222</v>
      </c>
      <c r="C175" s="19" t="s">
        <v>227</v>
      </c>
      <c r="D175" s="24" t="s">
        <v>18</v>
      </c>
      <c r="E175" s="38">
        <v>0</v>
      </c>
      <c r="F175" s="38">
        <v>7.7000000000000001E-5</v>
      </c>
      <c r="G175" s="25">
        <f t="shared" si="3"/>
        <v>-7.7000000000000001E-5</v>
      </c>
    </row>
    <row r="176" spans="1:7" ht="22.5" customHeight="1" x14ac:dyDescent="0.25">
      <c r="A176" s="48" t="s">
        <v>509</v>
      </c>
      <c r="B176" s="19" t="s">
        <v>285</v>
      </c>
      <c r="C176" s="19" t="s">
        <v>261</v>
      </c>
      <c r="D176" s="24" t="s">
        <v>512</v>
      </c>
      <c r="E176" s="38">
        <v>3.5000000000000001E-3</v>
      </c>
      <c r="F176" s="38">
        <v>1.237E-3</v>
      </c>
      <c r="G176" s="25">
        <f t="shared" si="3"/>
        <v>2.2630000000000003E-3</v>
      </c>
    </row>
    <row r="177" spans="1:7" ht="22.5" customHeight="1" x14ac:dyDescent="0.25">
      <c r="A177" s="48" t="s">
        <v>509</v>
      </c>
      <c r="B177" s="19" t="s">
        <v>196</v>
      </c>
      <c r="C177" s="19" t="s">
        <v>128</v>
      </c>
      <c r="D177" s="24" t="s">
        <v>512</v>
      </c>
      <c r="E177" s="38">
        <v>2.8E-3</v>
      </c>
      <c r="F177" s="38">
        <v>2.8E-3</v>
      </c>
      <c r="G177" s="25">
        <f t="shared" si="3"/>
        <v>0</v>
      </c>
    </row>
    <row r="178" spans="1:7" ht="22.5" customHeight="1" x14ac:dyDescent="0.25">
      <c r="A178" s="48" t="s">
        <v>509</v>
      </c>
      <c r="B178" s="19" t="s">
        <v>484</v>
      </c>
      <c r="C178" s="19" t="s">
        <v>500</v>
      </c>
      <c r="D178" s="24" t="s">
        <v>18</v>
      </c>
      <c r="E178" s="38">
        <v>0</v>
      </c>
      <c r="F178" s="38">
        <v>4.9399999999999997E-4</v>
      </c>
      <c r="G178" s="25">
        <f t="shared" si="3"/>
        <v>-4.9399999999999997E-4</v>
      </c>
    </row>
    <row r="179" spans="1:7" ht="22.5" customHeight="1" x14ac:dyDescent="0.25">
      <c r="A179" s="48" t="s">
        <v>148</v>
      </c>
      <c r="B179" s="19" t="s">
        <v>305</v>
      </c>
      <c r="C179" s="19" t="s">
        <v>314</v>
      </c>
      <c r="D179" s="24" t="s">
        <v>18</v>
      </c>
      <c r="E179" s="38">
        <v>4.0000000000000002E-4</v>
      </c>
      <c r="F179" s="38">
        <v>4.5300000000000001E-4</v>
      </c>
      <c r="G179" s="25">
        <f t="shared" si="3"/>
        <v>-5.2999999999999987E-5</v>
      </c>
    </row>
    <row r="180" spans="1:7" ht="22.5" customHeight="1" x14ac:dyDescent="0.25">
      <c r="A180" s="48" t="s">
        <v>509</v>
      </c>
      <c r="B180" s="19" t="s">
        <v>203</v>
      </c>
      <c r="C180" s="19" t="s">
        <v>129</v>
      </c>
      <c r="D180" s="24" t="s">
        <v>512</v>
      </c>
      <c r="E180" s="38">
        <v>1.4E-3</v>
      </c>
      <c r="F180" s="38">
        <v>1.6510000000000001E-3</v>
      </c>
      <c r="G180" s="25">
        <f t="shared" si="3"/>
        <v>-2.5100000000000014E-4</v>
      </c>
    </row>
    <row r="181" spans="1:7" ht="22.5" customHeight="1" x14ac:dyDescent="0.25">
      <c r="A181" s="48" t="s">
        <v>509</v>
      </c>
      <c r="B181" s="19" t="s">
        <v>208</v>
      </c>
      <c r="C181" s="19" t="s">
        <v>130</v>
      </c>
      <c r="D181" s="24" t="s">
        <v>18</v>
      </c>
      <c r="E181" s="38">
        <v>5.0000000000000001E-4</v>
      </c>
      <c r="F181" s="38">
        <v>4.6000000000000001E-4</v>
      </c>
      <c r="G181" s="25">
        <f t="shared" si="3"/>
        <v>3.9999999999999996E-5</v>
      </c>
    </row>
    <row r="182" spans="1:7" ht="22.5" customHeight="1" x14ac:dyDescent="0.25">
      <c r="A182" s="48" t="s">
        <v>509</v>
      </c>
      <c r="B182" s="19" t="s">
        <v>286</v>
      </c>
      <c r="C182" s="19" t="s">
        <v>262</v>
      </c>
      <c r="D182" s="24" t="s">
        <v>512</v>
      </c>
      <c r="E182" s="38">
        <v>6.9999999999999999E-4</v>
      </c>
      <c r="F182" s="38">
        <v>6.3900000000000003E-4</v>
      </c>
      <c r="G182" s="25">
        <f t="shared" si="3"/>
        <v>6.0999999999999965E-5</v>
      </c>
    </row>
    <row r="183" spans="1:7" ht="22.5" customHeight="1" x14ac:dyDescent="0.25">
      <c r="A183" s="48" t="s">
        <v>509</v>
      </c>
      <c r="B183" s="19" t="s">
        <v>223</v>
      </c>
      <c r="C183" s="19" t="s">
        <v>228</v>
      </c>
      <c r="D183" s="24" t="s">
        <v>18</v>
      </c>
      <c r="E183" s="38">
        <v>1.4999999999999999E-4</v>
      </c>
      <c r="F183" s="38">
        <v>8.7000000000000001E-5</v>
      </c>
      <c r="G183" s="25">
        <f t="shared" si="3"/>
        <v>6.2999999999999986E-5</v>
      </c>
    </row>
    <row r="184" spans="1:7" ht="15" customHeight="1" x14ac:dyDescent="0.25">
      <c r="A184" s="48" t="s">
        <v>509</v>
      </c>
      <c r="B184" s="19" t="s">
        <v>287</v>
      </c>
      <c r="C184" s="19" t="s">
        <v>263</v>
      </c>
      <c r="D184" s="24" t="s">
        <v>18</v>
      </c>
      <c r="E184" s="38">
        <v>1E-4</v>
      </c>
      <c r="F184" s="38">
        <v>1.02E-4</v>
      </c>
      <c r="G184" s="25">
        <f t="shared" si="3"/>
        <v>-1.9999999999999944E-6</v>
      </c>
    </row>
    <row r="185" spans="1:7" ht="22.5" customHeight="1" x14ac:dyDescent="0.25">
      <c r="A185" s="48" t="s">
        <v>509</v>
      </c>
      <c r="B185" s="19" t="s">
        <v>288</v>
      </c>
      <c r="C185" s="19" t="s">
        <v>131</v>
      </c>
      <c r="D185" s="24" t="s">
        <v>512</v>
      </c>
      <c r="E185" s="38">
        <v>0</v>
      </c>
      <c r="F185" s="38">
        <v>5.3499999999999999E-4</v>
      </c>
      <c r="G185" s="25">
        <f t="shared" si="3"/>
        <v>-5.3499999999999999E-4</v>
      </c>
    </row>
    <row r="186" spans="1:7" ht="22.5" customHeight="1" x14ac:dyDescent="0.25">
      <c r="A186" s="48" t="s">
        <v>141</v>
      </c>
      <c r="B186" s="19" t="s">
        <v>197</v>
      </c>
      <c r="C186" s="19" t="s">
        <v>131</v>
      </c>
      <c r="D186" s="24" t="s">
        <v>512</v>
      </c>
      <c r="E186" s="38">
        <v>2E-3</v>
      </c>
      <c r="F186" s="38">
        <v>4.2889999999999994E-3</v>
      </c>
      <c r="G186" s="25">
        <f t="shared" si="3"/>
        <v>-2.2889999999999994E-3</v>
      </c>
    </row>
    <row r="187" spans="1:7" ht="22.5" customHeight="1" x14ac:dyDescent="0.25">
      <c r="A187" s="48" t="s">
        <v>509</v>
      </c>
      <c r="B187" s="19" t="s">
        <v>485</v>
      </c>
      <c r="C187" s="19" t="s">
        <v>501</v>
      </c>
      <c r="D187" s="24" t="s">
        <v>17</v>
      </c>
      <c r="E187" s="38">
        <v>5.0000000000000002E-5</v>
      </c>
      <c r="F187" s="38">
        <v>5.9299999999999995E-3</v>
      </c>
      <c r="G187" s="25">
        <f t="shared" si="3"/>
        <v>-5.8799999999999998E-3</v>
      </c>
    </row>
    <row r="188" spans="1:7" ht="22.5" hidden="1" customHeight="1" x14ac:dyDescent="0.25">
      <c r="A188" s="48" t="s">
        <v>509</v>
      </c>
      <c r="B188" s="19" t="s">
        <v>461</v>
      </c>
      <c r="C188" s="19" t="s">
        <v>468</v>
      </c>
      <c r="D188" s="24" t="s">
        <v>511</v>
      </c>
      <c r="E188" s="38">
        <v>0</v>
      </c>
      <c r="F188" s="38">
        <v>0</v>
      </c>
      <c r="G188" s="25">
        <f t="shared" si="3"/>
        <v>0</v>
      </c>
    </row>
    <row r="189" spans="1:7" ht="22.5" customHeight="1" x14ac:dyDescent="0.25">
      <c r="A189" s="48" t="s">
        <v>509</v>
      </c>
      <c r="B189" s="19" t="s">
        <v>207</v>
      </c>
      <c r="C189" s="19" t="s">
        <v>132</v>
      </c>
      <c r="D189" s="24" t="s">
        <v>512</v>
      </c>
      <c r="E189" s="38">
        <v>8.9999999999999998E-4</v>
      </c>
      <c r="F189" s="38">
        <v>3.0299999999999999E-4</v>
      </c>
      <c r="G189" s="25">
        <f t="shared" si="3"/>
        <v>5.9699999999999998E-4</v>
      </c>
    </row>
    <row r="190" spans="1:7" ht="15" customHeight="1" x14ac:dyDescent="0.25">
      <c r="A190" s="48" t="s">
        <v>509</v>
      </c>
      <c r="B190" s="19" t="s">
        <v>486</v>
      </c>
      <c r="C190" s="19" t="s">
        <v>502</v>
      </c>
      <c r="D190" s="24" t="s">
        <v>18</v>
      </c>
      <c r="E190" s="38">
        <v>0</v>
      </c>
      <c r="F190" s="38">
        <v>5.5500000000000005E-4</v>
      </c>
      <c r="G190" s="25">
        <f t="shared" si="3"/>
        <v>-5.5500000000000005E-4</v>
      </c>
    </row>
    <row r="191" spans="1:7" ht="22.5" customHeight="1" x14ac:dyDescent="0.25">
      <c r="A191" s="48" t="s">
        <v>509</v>
      </c>
      <c r="B191" s="19" t="s">
        <v>245</v>
      </c>
      <c r="C191" s="19" t="s">
        <v>237</v>
      </c>
      <c r="D191" s="24" t="s">
        <v>17</v>
      </c>
      <c r="E191" s="38">
        <v>3.0000000000000001E-3</v>
      </c>
      <c r="F191" s="38">
        <v>2.823E-3</v>
      </c>
      <c r="G191" s="25">
        <f t="shared" si="3"/>
        <v>1.7700000000000007E-4</v>
      </c>
    </row>
    <row r="192" spans="1:7" ht="22.5" customHeight="1" x14ac:dyDescent="0.25">
      <c r="A192" s="48" t="s">
        <v>509</v>
      </c>
      <c r="B192" s="19" t="s">
        <v>211</v>
      </c>
      <c r="C192" s="19" t="s">
        <v>133</v>
      </c>
      <c r="D192" s="24" t="s">
        <v>512</v>
      </c>
      <c r="E192" s="38">
        <v>5.0000000000000001E-4</v>
      </c>
      <c r="F192" s="38">
        <v>4.7899999999999999E-4</v>
      </c>
      <c r="G192" s="25">
        <f t="shared" si="3"/>
        <v>2.1000000000000023E-5</v>
      </c>
    </row>
    <row r="193" spans="1:7" ht="22.5" customHeight="1" x14ac:dyDescent="0.25">
      <c r="A193" s="48" t="s">
        <v>509</v>
      </c>
      <c r="B193" s="19" t="s">
        <v>322</v>
      </c>
      <c r="C193" s="19" t="s">
        <v>329</v>
      </c>
      <c r="D193" s="24" t="s">
        <v>18</v>
      </c>
      <c r="E193" s="38">
        <v>5.0000000000000002E-5</v>
      </c>
      <c r="F193" s="38">
        <v>1.66E-4</v>
      </c>
      <c r="G193" s="25">
        <f t="shared" si="3"/>
        <v>-1.16E-4</v>
      </c>
    </row>
    <row r="194" spans="1:7" ht="22.5" customHeight="1" x14ac:dyDescent="0.25">
      <c r="A194" s="48" t="s">
        <v>509</v>
      </c>
      <c r="B194" s="19" t="s">
        <v>289</v>
      </c>
      <c r="C194" s="19" t="s">
        <v>264</v>
      </c>
      <c r="D194" s="24" t="s">
        <v>512</v>
      </c>
      <c r="E194" s="38">
        <v>2.9999999999999997E-4</v>
      </c>
      <c r="F194" s="38">
        <v>1.4099999999999998E-4</v>
      </c>
      <c r="G194" s="25">
        <f t="shared" si="3"/>
        <v>1.5899999999999999E-4</v>
      </c>
    </row>
    <row r="195" spans="1:7" ht="22.5" customHeight="1" x14ac:dyDescent="0.25">
      <c r="A195" s="48" t="s">
        <v>509</v>
      </c>
      <c r="B195" s="19" t="s">
        <v>247</v>
      </c>
      <c r="C195" s="19" t="s">
        <v>239</v>
      </c>
      <c r="D195" s="24" t="s">
        <v>512</v>
      </c>
      <c r="E195" s="38">
        <v>0</v>
      </c>
      <c r="F195" s="38">
        <v>4.8999999999999998E-4</v>
      </c>
      <c r="G195" s="25">
        <f t="shared" si="3"/>
        <v>-4.8999999999999998E-4</v>
      </c>
    </row>
    <row r="196" spans="1:7" ht="22.5" customHeight="1" x14ac:dyDescent="0.25">
      <c r="A196" s="48" t="s">
        <v>509</v>
      </c>
      <c r="B196" s="19" t="s">
        <v>224</v>
      </c>
      <c r="C196" s="19" t="s">
        <v>229</v>
      </c>
      <c r="D196" s="24" t="s">
        <v>512</v>
      </c>
      <c r="E196" s="38">
        <v>2E-3</v>
      </c>
      <c r="F196" s="38">
        <v>1.0580000000000001E-3</v>
      </c>
      <c r="G196" s="25">
        <f t="shared" si="3"/>
        <v>9.4199999999999991E-4</v>
      </c>
    </row>
    <row r="197" spans="1:7" ht="22.5" customHeight="1" x14ac:dyDescent="0.25">
      <c r="A197" s="48" t="s">
        <v>145</v>
      </c>
      <c r="B197" s="19" t="s">
        <v>290</v>
      </c>
      <c r="C197" s="19" t="s">
        <v>265</v>
      </c>
      <c r="D197" s="24" t="s">
        <v>18</v>
      </c>
      <c r="E197" s="38">
        <v>4.0000000000000002E-4</v>
      </c>
      <c r="F197" s="38">
        <v>3.4300000000000004E-4</v>
      </c>
      <c r="G197" s="25">
        <f t="shared" si="3"/>
        <v>5.6999999999999976E-5</v>
      </c>
    </row>
    <row r="198" spans="1:7" ht="22.5" customHeight="1" x14ac:dyDescent="0.25">
      <c r="A198" s="48" t="s">
        <v>145</v>
      </c>
      <c r="B198" s="19" t="s">
        <v>181</v>
      </c>
      <c r="C198" s="19" t="s">
        <v>134</v>
      </c>
      <c r="D198" s="24" t="s">
        <v>512</v>
      </c>
      <c r="E198" s="38">
        <v>5.0000000000000001E-3</v>
      </c>
      <c r="F198" s="38">
        <v>3.0639999999999999E-3</v>
      </c>
      <c r="G198" s="25">
        <f t="shared" si="3"/>
        <v>1.9360000000000002E-3</v>
      </c>
    </row>
    <row r="199" spans="1:7" ht="22.5" customHeight="1" x14ac:dyDescent="0.25">
      <c r="A199" s="48" t="s">
        <v>509</v>
      </c>
      <c r="B199" s="19" t="s">
        <v>291</v>
      </c>
      <c r="C199" s="19" t="s">
        <v>266</v>
      </c>
      <c r="D199" s="24" t="s">
        <v>18</v>
      </c>
      <c r="E199" s="38">
        <v>1E-4</v>
      </c>
      <c r="F199" s="38">
        <v>3.9899999999999999E-4</v>
      </c>
      <c r="G199" s="25">
        <f t="shared" si="3"/>
        <v>-2.99E-4</v>
      </c>
    </row>
    <row r="200" spans="1:7" ht="22.5" customHeight="1" x14ac:dyDescent="0.25">
      <c r="A200" s="48" t="s">
        <v>509</v>
      </c>
      <c r="B200" s="19" t="s">
        <v>225</v>
      </c>
      <c r="C200" s="19" t="s">
        <v>230</v>
      </c>
      <c r="D200" s="24" t="s">
        <v>512</v>
      </c>
      <c r="E200" s="38">
        <v>1E-4</v>
      </c>
      <c r="F200" s="38">
        <v>5.7599999999999991E-4</v>
      </c>
      <c r="G200" s="25">
        <f t="shared" si="3"/>
        <v>-4.7599999999999991E-4</v>
      </c>
    </row>
    <row r="201" spans="1:7" ht="22.5" customHeight="1" x14ac:dyDescent="0.25">
      <c r="A201" s="48" t="s">
        <v>509</v>
      </c>
      <c r="B201" s="19" t="s">
        <v>210</v>
      </c>
      <c r="C201" s="19" t="s">
        <v>135</v>
      </c>
      <c r="D201" s="24" t="s">
        <v>512</v>
      </c>
      <c r="E201" s="38">
        <v>8.0000000000000004E-4</v>
      </c>
      <c r="F201" s="38">
        <v>8.9000000000000006E-4</v>
      </c>
      <c r="G201" s="25">
        <f t="shared" si="3"/>
        <v>-9.0000000000000019E-5</v>
      </c>
    </row>
    <row r="202" spans="1:7" ht="22.5" customHeight="1" x14ac:dyDescent="0.25">
      <c r="A202" s="48" t="s">
        <v>509</v>
      </c>
      <c r="B202" s="19" t="s">
        <v>292</v>
      </c>
      <c r="C202" s="19" t="s">
        <v>267</v>
      </c>
      <c r="D202" s="24" t="s">
        <v>18</v>
      </c>
      <c r="E202" s="38">
        <v>2.0000000000000001E-4</v>
      </c>
      <c r="F202" s="38">
        <v>2.0699999999999999E-4</v>
      </c>
      <c r="G202" s="25">
        <f t="shared" si="3"/>
        <v>-6.9999999999999804E-6</v>
      </c>
    </row>
    <row r="203" spans="1:7" ht="33.75" customHeight="1" x14ac:dyDescent="0.25">
      <c r="A203" s="48" t="s">
        <v>509</v>
      </c>
      <c r="B203" s="19" t="s">
        <v>323</v>
      </c>
      <c r="C203" s="19" t="s">
        <v>329</v>
      </c>
      <c r="D203" s="24" t="s">
        <v>18</v>
      </c>
      <c r="E203" s="38">
        <v>1E-4</v>
      </c>
      <c r="F203" s="38">
        <v>2.1000000000000002E-5</v>
      </c>
      <c r="G203" s="25">
        <f t="shared" si="3"/>
        <v>7.8999999999999996E-5</v>
      </c>
    </row>
    <row r="204" spans="1:7" ht="22.5" customHeight="1" x14ac:dyDescent="0.25">
      <c r="A204" s="48" t="s">
        <v>509</v>
      </c>
      <c r="B204" s="19" t="s">
        <v>438</v>
      </c>
      <c r="C204" s="19" t="s">
        <v>444</v>
      </c>
      <c r="D204" s="24" t="s">
        <v>18</v>
      </c>
      <c r="E204" s="38">
        <v>0</v>
      </c>
      <c r="F204" s="38">
        <v>1E-3</v>
      </c>
      <c r="G204" s="25">
        <f t="shared" si="3"/>
        <v>-1E-3</v>
      </c>
    </row>
    <row r="205" spans="1:7" ht="15" customHeight="1" x14ac:dyDescent="0.25">
      <c r="A205" s="48" t="s">
        <v>509</v>
      </c>
      <c r="B205" s="19" t="s">
        <v>437</v>
      </c>
      <c r="C205" s="19" t="s">
        <v>443</v>
      </c>
      <c r="D205" s="24" t="s">
        <v>18</v>
      </c>
      <c r="E205" s="38">
        <v>0</v>
      </c>
      <c r="F205" s="38">
        <v>3.5E-4</v>
      </c>
      <c r="G205" s="25">
        <f t="shared" si="3"/>
        <v>-3.5E-4</v>
      </c>
    </row>
    <row r="206" spans="1:7" ht="45" customHeight="1" x14ac:dyDescent="0.25">
      <c r="A206" s="48" t="s">
        <v>509</v>
      </c>
      <c r="B206" s="19" t="s">
        <v>306</v>
      </c>
      <c r="C206" s="19" t="s">
        <v>311</v>
      </c>
      <c r="D206" s="24" t="s">
        <v>18</v>
      </c>
      <c r="E206" s="38">
        <v>0</v>
      </c>
      <c r="F206" s="38">
        <v>2.9999999999999997E-4</v>
      </c>
      <c r="G206" s="25">
        <f t="shared" si="3"/>
        <v>-2.9999999999999997E-4</v>
      </c>
    </row>
    <row r="207" spans="1:7" ht="45" customHeight="1" x14ac:dyDescent="0.25">
      <c r="A207" s="48" t="s">
        <v>509</v>
      </c>
      <c r="B207" s="19" t="s">
        <v>307</v>
      </c>
      <c r="C207" s="19" t="s">
        <v>315</v>
      </c>
      <c r="D207" s="24" t="s">
        <v>512</v>
      </c>
      <c r="E207" s="38">
        <v>1E-4</v>
      </c>
      <c r="F207" s="38">
        <v>2.8E-5</v>
      </c>
      <c r="G207" s="25">
        <f t="shared" si="3"/>
        <v>7.2000000000000002E-5</v>
      </c>
    </row>
    <row r="208" spans="1:7" ht="22.5" customHeight="1" x14ac:dyDescent="0.25">
      <c r="A208" s="48" t="s">
        <v>509</v>
      </c>
      <c r="B208" s="19" t="s">
        <v>439</v>
      </c>
      <c r="C208" s="19" t="s">
        <v>445</v>
      </c>
      <c r="D208" s="24" t="s">
        <v>18</v>
      </c>
      <c r="E208" s="38">
        <v>4.0000000000000003E-5</v>
      </c>
      <c r="F208" s="38">
        <v>6.9999999999999999E-6</v>
      </c>
      <c r="G208" s="25">
        <f t="shared" si="3"/>
        <v>3.3000000000000003E-5</v>
      </c>
    </row>
    <row r="209" spans="1:7" ht="33.75" customHeight="1" x14ac:dyDescent="0.25">
      <c r="A209" s="48" t="s">
        <v>509</v>
      </c>
      <c r="B209" s="19" t="s">
        <v>198</v>
      </c>
      <c r="C209" s="19" t="s">
        <v>136</v>
      </c>
      <c r="D209" s="24" t="s">
        <v>16</v>
      </c>
      <c r="E209" s="38">
        <v>2E-3</v>
      </c>
      <c r="F209" s="38">
        <v>4.1299999999999996E-4</v>
      </c>
      <c r="G209" s="25">
        <f t="shared" si="3"/>
        <v>1.5870000000000001E-3</v>
      </c>
    </row>
    <row r="210" spans="1:7" ht="22.5" customHeight="1" x14ac:dyDescent="0.25">
      <c r="A210" s="48" t="s">
        <v>509</v>
      </c>
      <c r="B210" s="19" t="s">
        <v>209</v>
      </c>
      <c r="C210" s="19" t="s">
        <v>137</v>
      </c>
      <c r="D210" s="24" t="s">
        <v>512</v>
      </c>
      <c r="E210" s="38">
        <v>8.0000000000000004E-4</v>
      </c>
      <c r="F210" s="38">
        <v>5.4100000000000003E-4</v>
      </c>
      <c r="G210" s="25">
        <f t="shared" si="3"/>
        <v>2.5900000000000001E-4</v>
      </c>
    </row>
    <row r="211" spans="1:7" ht="15" customHeight="1" x14ac:dyDescent="0.25">
      <c r="A211" s="48" t="s">
        <v>505</v>
      </c>
      <c r="B211" s="19" t="s">
        <v>249</v>
      </c>
      <c r="C211" s="19" t="s">
        <v>241</v>
      </c>
      <c r="D211" s="24" t="s">
        <v>17</v>
      </c>
      <c r="E211" s="38">
        <v>2E-3</v>
      </c>
      <c r="F211" s="38">
        <v>7.7300000000000003E-4</v>
      </c>
      <c r="G211" s="25">
        <f t="shared" si="3"/>
        <v>1.227E-3</v>
      </c>
    </row>
    <row r="212" spans="1:7" ht="15" customHeight="1" x14ac:dyDescent="0.25">
      <c r="A212" s="48" t="s">
        <v>505</v>
      </c>
      <c r="B212" s="19" t="s">
        <v>183</v>
      </c>
      <c r="C212" s="19" t="s">
        <v>138</v>
      </c>
      <c r="D212" s="24" t="s">
        <v>512</v>
      </c>
      <c r="E212" s="38">
        <v>3.8999999999999998E-3</v>
      </c>
      <c r="F212" s="38">
        <v>4.7990000000000003E-3</v>
      </c>
      <c r="G212" s="25">
        <f t="shared" si="3"/>
        <v>-8.9900000000000049E-4</v>
      </c>
    </row>
    <row r="213" spans="1:7" ht="22.5" customHeight="1" x14ac:dyDescent="0.25">
      <c r="A213" s="48" t="s">
        <v>507</v>
      </c>
      <c r="B213" s="19" t="s">
        <v>487</v>
      </c>
      <c r="C213" s="19" t="s">
        <v>503</v>
      </c>
      <c r="D213" s="24" t="s">
        <v>18</v>
      </c>
      <c r="E213" s="38">
        <v>2.0000000000000001E-4</v>
      </c>
      <c r="F213" s="38">
        <v>4.5800000000000002E-4</v>
      </c>
      <c r="G213" s="25">
        <f t="shared" si="3"/>
        <v>-2.5799999999999998E-4</v>
      </c>
    </row>
    <row r="214" spans="1:7" ht="15" customHeight="1" x14ac:dyDescent="0.25">
      <c r="A214" s="48" t="s">
        <v>505</v>
      </c>
      <c r="B214" s="19" t="s">
        <v>201</v>
      </c>
      <c r="C214" s="19" t="s">
        <v>139</v>
      </c>
      <c r="D214" s="24" t="s">
        <v>512</v>
      </c>
      <c r="E214" s="38">
        <v>3.5000000000000001E-3</v>
      </c>
      <c r="F214" s="38">
        <v>2.7200000000000002E-3</v>
      </c>
      <c r="G214" s="25">
        <f t="shared" si="3"/>
        <v>7.7999999999999988E-4</v>
      </c>
    </row>
    <row r="215" spans="1:7" ht="22.5" customHeight="1" x14ac:dyDescent="0.25">
      <c r="A215" s="48" t="s">
        <v>507</v>
      </c>
      <c r="B215" s="19" t="s">
        <v>293</v>
      </c>
      <c r="C215" s="19" t="s">
        <v>268</v>
      </c>
      <c r="D215" s="24" t="s">
        <v>512</v>
      </c>
      <c r="E215" s="38">
        <v>3.0000000000000001E-3</v>
      </c>
      <c r="F215" s="38">
        <v>1.8209999999999999E-3</v>
      </c>
      <c r="G215" s="25">
        <f t="shared" si="3"/>
        <v>1.1790000000000001E-3</v>
      </c>
    </row>
    <row r="216" spans="1:7" ht="22.5" customHeight="1" x14ac:dyDescent="0.25">
      <c r="A216" s="48" t="s">
        <v>507</v>
      </c>
      <c r="B216" s="19" t="s">
        <v>440</v>
      </c>
      <c r="C216" s="19" t="s">
        <v>446</v>
      </c>
      <c r="D216" s="24" t="s">
        <v>512</v>
      </c>
      <c r="E216" s="38">
        <v>1E-4</v>
      </c>
      <c r="F216" s="38">
        <v>1.7999999999999998E-4</v>
      </c>
      <c r="G216" s="25">
        <f t="shared" si="3"/>
        <v>-7.9999999999999979E-5</v>
      </c>
    </row>
    <row r="217" spans="1:7" ht="15" customHeight="1" x14ac:dyDescent="0.25">
      <c r="A217" s="48" t="s">
        <v>505</v>
      </c>
      <c r="B217" s="19" t="s">
        <v>441</v>
      </c>
      <c r="C217" s="19" t="s">
        <v>447</v>
      </c>
      <c r="D217" s="24" t="s">
        <v>512</v>
      </c>
      <c r="E217" s="38">
        <v>1E-3</v>
      </c>
      <c r="F217" s="38">
        <v>9.6599999999999995E-4</v>
      </c>
      <c r="G217" s="25">
        <f t="shared" si="3"/>
        <v>3.4000000000000067E-5</v>
      </c>
    </row>
    <row r="218" spans="1:7" ht="15" customHeight="1" x14ac:dyDescent="0.25">
      <c r="A218" s="48" t="s">
        <v>507</v>
      </c>
      <c r="B218" s="19" t="s">
        <v>294</v>
      </c>
      <c r="C218" s="19" t="s">
        <v>269</v>
      </c>
      <c r="D218" s="24" t="s">
        <v>512</v>
      </c>
      <c r="E218" s="38">
        <v>1E-4</v>
      </c>
      <c r="F218" s="38">
        <v>4.9600000000000002E-4</v>
      </c>
      <c r="G218" s="25">
        <f t="shared" si="3"/>
        <v>-3.9600000000000003E-4</v>
      </c>
    </row>
    <row r="219" spans="1:7" ht="15" customHeight="1" x14ac:dyDescent="0.25">
      <c r="A219" s="48" t="s">
        <v>507</v>
      </c>
      <c r="B219" s="19" t="s">
        <v>412</v>
      </c>
      <c r="C219" s="19" t="s">
        <v>140</v>
      </c>
      <c r="D219" s="24" t="s">
        <v>18</v>
      </c>
      <c r="E219" s="38">
        <v>8.0000000000000007E-5</v>
      </c>
      <c r="F219" s="38">
        <v>4.3999999999999999E-5</v>
      </c>
      <c r="G219" s="25">
        <f t="shared" ref="G219:G232" si="4">E219-F219</f>
        <v>3.6000000000000008E-5</v>
      </c>
    </row>
    <row r="220" spans="1:7" ht="15" customHeight="1" x14ac:dyDescent="0.25">
      <c r="A220" s="48" t="s">
        <v>504</v>
      </c>
      <c r="B220" s="19" t="s">
        <v>295</v>
      </c>
      <c r="C220" s="19" t="s">
        <v>270</v>
      </c>
      <c r="D220" s="24" t="s">
        <v>18</v>
      </c>
      <c r="E220" s="38">
        <v>0</v>
      </c>
      <c r="F220" s="38">
        <v>2.0000000000000001E-4</v>
      </c>
      <c r="G220" s="25">
        <f t="shared" si="4"/>
        <v>-2.0000000000000001E-4</v>
      </c>
    </row>
    <row r="221" spans="1:7" ht="15" customHeight="1" x14ac:dyDescent="0.25">
      <c r="A221" s="48" t="s">
        <v>507</v>
      </c>
      <c r="B221" s="19" t="s">
        <v>413</v>
      </c>
      <c r="C221" s="19" t="s">
        <v>242</v>
      </c>
      <c r="D221" s="24" t="s">
        <v>18</v>
      </c>
      <c r="E221" s="38">
        <v>2.0000000000000001E-4</v>
      </c>
      <c r="F221" s="38">
        <v>7.0000000000000007E-5</v>
      </c>
      <c r="G221" s="25">
        <f t="shared" si="4"/>
        <v>1.3000000000000002E-4</v>
      </c>
    </row>
    <row r="222" spans="1:7" ht="15" customHeight="1" x14ac:dyDescent="0.25">
      <c r="A222" s="48" t="s">
        <v>504</v>
      </c>
      <c r="B222" s="19" t="s">
        <v>250</v>
      </c>
      <c r="C222" s="19" t="s">
        <v>243</v>
      </c>
      <c r="D222" s="24" t="s">
        <v>17</v>
      </c>
      <c r="E222" s="38">
        <v>2.0000000000000001E-4</v>
      </c>
      <c r="F222" s="38">
        <v>1.16E-4</v>
      </c>
      <c r="G222" s="25">
        <f t="shared" si="4"/>
        <v>8.4000000000000009E-5</v>
      </c>
    </row>
    <row r="223" spans="1:7" ht="22.5" customHeight="1" x14ac:dyDescent="0.25">
      <c r="A223" s="48" t="s">
        <v>504</v>
      </c>
      <c r="B223" s="19" t="s">
        <v>324</v>
      </c>
      <c r="C223" s="19" t="s">
        <v>271</v>
      </c>
      <c r="D223" s="24" t="s">
        <v>18</v>
      </c>
      <c r="E223" s="38">
        <v>0</v>
      </c>
      <c r="F223" s="38">
        <v>1.01E-4</v>
      </c>
      <c r="G223" s="25">
        <f t="shared" si="4"/>
        <v>-1.01E-4</v>
      </c>
    </row>
    <row r="224" spans="1:7" ht="15" customHeight="1" x14ac:dyDescent="0.25">
      <c r="A224" s="48" t="s">
        <v>504</v>
      </c>
      <c r="B224" s="19" t="s">
        <v>414</v>
      </c>
      <c r="C224" s="19" t="s">
        <v>271</v>
      </c>
      <c r="D224" s="24" t="s">
        <v>18</v>
      </c>
      <c r="E224" s="38">
        <v>0</v>
      </c>
      <c r="F224" s="38">
        <v>2.2000000000000001E-4</v>
      </c>
      <c r="G224" s="25">
        <f t="shared" si="4"/>
        <v>-2.2000000000000001E-4</v>
      </c>
    </row>
    <row r="225" spans="1:7" ht="22.5" customHeight="1" x14ac:dyDescent="0.25">
      <c r="A225" s="48" t="s">
        <v>507</v>
      </c>
      <c r="B225" s="19" t="s">
        <v>415</v>
      </c>
      <c r="C225" s="19" t="s">
        <v>272</v>
      </c>
      <c r="D225" s="24" t="s">
        <v>18</v>
      </c>
      <c r="E225" s="38">
        <v>0</v>
      </c>
      <c r="F225" s="38">
        <v>1.9100000000000001E-4</v>
      </c>
      <c r="G225" s="25">
        <f t="shared" si="4"/>
        <v>-1.9100000000000001E-4</v>
      </c>
    </row>
    <row r="226" spans="1:7" ht="22.5" customHeight="1" x14ac:dyDescent="0.25">
      <c r="A226" s="48" t="s">
        <v>505</v>
      </c>
      <c r="B226" s="19" t="s">
        <v>488</v>
      </c>
      <c r="C226" s="19" t="s">
        <v>420</v>
      </c>
      <c r="D226" s="24" t="s">
        <v>512</v>
      </c>
      <c r="E226" s="38">
        <v>4.0000000000000002E-4</v>
      </c>
      <c r="F226" s="38">
        <v>6.5000000000000008E-5</v>
      </c>
      <c r="G226" s="25">
        <f t="shared" si="4"/>
        <v>3.3500000000000001E-4</v>
      </c>
    </row>
    <row r="227" spans="1:7" ht="22.5" customHeight="1" x14ac:dyDescent="0.25">
      <c r="A227" s="48" t="s">
        <v>504</v>
      </c>
      <c r="B227" s="19" t="s">
        <v>248</v>
      </c>
      <c r="C227" s="19" t="s">
        <v>240</v>
      </c>
      <c r="D227" s="24" t="s">
        <v>512</v>
      </c>
      <c r="E227" s="38">
        <v>1E-3</v>
      </c>
      <c r="F227" s="38">
        <v>3.0360000000000001E-3</v>
      </c>
      <c r="G227" s="25">
        <f t="shared" si="4"/>
        <v>-2.036E-3</v>
      </c>
    </row>
    <row r="228" spans="1:7" ht="15" customHeight="1" x14ac:dyDescent="0.25">
      <c r="A228" s="48" t="s">
        <v>504</v>
      </c>
      <c r="B228" s="19" t="s">
        <v>296</v>
      </c>
      <c r="C228" s="19" t="s">
        <v>273</v>
      </c>
      <c r="D228" s="24" t="s">
        <v>512</v>
      </c>
      <c r="E228" s="38">
        <v>0</v>
      </c>
      <c r="F228" s="38">
        <v>4.0000000000000002E-4</v>
      </c>
      <c r="G228" s="25">
        <f t="shared" si="4"/>
        <v>-4.0000000000000002E-4</v>
      </c>
    </row>
    <row r="229" spans="1:7" ht="22.5" customHeight="1" x14ac:dyDescent="0.25">
      <c r="A229" s="48" t="s">
        <v>507</v>
      </c>
      <c r="B229" s="19" t="s">
        <v>297</v>
      </c>
      <c r="C229" s="19" t="s">
        <v>274</v>
      </c>
      <c r="D229" s="24" t="s">
        <v>18</v>
      </c>
      <c r="E229" s="38">
        <v>2.9999999999999997E-4</v>
      </c>
      <c r="F229" s="38">
        <v>1.7699999999999999E-4</v>
      </c>
      <c r="G229" s="25">
        <f t="shared" si="4"/>
        <v>1.2299999999999998E-4</v>
      </c>
    </row>
    <row r="230" spans="1:7" ht="22.5" customHeight="1" x14ac:dyDescent="0.25">
      <c r="A230" s="48" t="s">
        <v>507</v>
      </c>
      <c r="B230" s="19" t="s">
        <v>298</v>
      </c>
      <c r="C230" s="19" t="s">
        <v>275</v>
      </c>
      <c r="D230" s="24" t="s">
        <v>18</v>
      </c>
      <c r="E230" s="38">
        <v>1.4999999999999999E-4</v>
      </c>
      <c r="F230" s="38">
        <v>1.1300000000000001E-4</v>
      </c>
      <c r="G230" s="25">
        <f t="shared" si="4"/>
        <v>3.6999999999999978E-5</v>
      </c>
    </row>
    <row r="231" spans="1:7" ht="15" customHeight="1" x14ac:dyDescent="0.25">
      <c r="A231" s="48" t="s">
        <v>505</v>
      </c>
      <c r="B231" s="19" t="s">
        <v>251</v>
      </c>
      <c r="C231" s="19" t="s">
        <v>244</v>
      </c>
      <c r="D231" s="24" t="s">
        <v>17</v>
      </c>
      <c r="E231" s="38">
        <v>1.6000000000000001E-3</v>
      </c>
      <c r="F231" s="38">
        <v>3.9899999999999999E-4</v>
      </c>
      <c r="G231" s="25">
        <f t="shared" si="4"/>
        <v>1.201E-3</v>
      </c>
    </row>
    <row r="232" spans="1:7" ht="15" customHeight="1" x14ac:dyDescent="0.25">
      <c r="A232" s="48" t="s">
        <v>508</v>
      </c>
      <c r="B232" s="19" t="s">
        <v>462</v>
      </c>
      <c r="C232" s="19" t="s">
        <v>469</v>
      </c>
      <c r="D232" s="24" t="s">
        <v>17</v>
      </c>
      <c r="E232" s="38">
        <v>1.4E-3</v>
      </c>
      <c r="F232" s="38">
        <v>2.0799999999999999E-4</v>
      </c>
      <c r="G232" s="25">
        <f t="shared" si="4"/>
        <v>1.1919999999999999E-3</v>
      </c>
    </row>
    <row r="233" spans="1:7" ht="22.5" hidden="1" customHeight="1" x14ac:dyDescent="0.25">
      <c r="A233" s="47"/>
      <c r="B233" s="19"/>
      <c r="C233" s="41"/>
      <c r="D233" s="38"/>
      <c r="E233" s="39"/>
      <c r="F233" s="39"/>
      <c r="G233" s="39"/>
    </row>
    <row r="234" spans="1:7" ht="22.5" customHeight="1" x14ac:dyDescent="0.25"/>
    <row r="235" spans="1:7" ht="15" customHeight="1" x14ac:dyDescent="0.25"/>
    <row r="236" spans="1:7" ht="22.5" customHeight="1" x14ac:dyDescent="0.25"/>
    <row r="237" spans="1:7" ht="15" customHeight="1" x14ac:dyDescent="0.25"/>
    <row r="238" spans="1:7" ht="22.5" customHeight="1" x14ac:dyDescent="0.25"/>
    <row r="239" spans="1:7" ht="22.5" customHeight="1" x14ac:dyDescent="0.25"/>
    <row r="240" spans="1:7" ht="22.5" customHeight="1" x14ac:dyDescent="0.25"/>
    <row r="241" ht="22.5" customHeight="1" x14ac:dyDescent="0.25"/>
    <row r="242" ht="22.5" customHeight="1" x14ac:dyDescent="0.25"/>
    <row r="243" ht="15" customHeight="1" x14ac:dyDescent="0.25"/>
    <row r="244" ht="15" customHeight="1" x14ac:dyDescent="0.25"/>
    <row r="245" ht="22.5" customHeight="1" x14ac:dyDescent="0.25"/>
    <row r="246" ht="33.75" customHeight="1" x14ac:dyDescent="0.25"/>
    <row r="247" ht="22.5" customHeight="1" x14ac:dyDescent="0.25"/>
    <row r="248" ht="22.5" customHeight="1" x14ac:dyDescent="0.25"/>
    <row r="249" ht="15" customHeight="1" x14ac:dyDescent="0.25"/>
    <row r="250" ht="22.5" customHeight="1" x14ac:dyDescent="0.25"/>
    <row r="251" ht="22.5" customHeight="1" x14ac:dyDescent="0.25"/>
    <row r="252" ht="22.5" customHeight="1" x14ac:dyDescent="0.25"/>
    <row r="253" ht="15" customHeight="1" x14ac:dyDescent="0.25"/>
    <row r="254" ht="15" customHeight="1" x14ac:dyDescent="0.25"/>
    <row r="255" ht="15" customHeight="1" x14ac:dyDescent="0.25"/>
    <row r="256" ht="56.25" customHeight="1" x14ac:dyDescent="0.25"/>
    <row r="257" ht="15" customHeight="1" x14ac:dyDescent="0.25"/>
    <row r="258" ht="22.5" customHeight="1" x14ac:dyDescent="0.25"/>
    <row r="259" ht="22.5" customHeight="1" x14ac:dyDescent="0.25"/>
    <row r="260" ht="22.5" customHeight="1" x14ac:dyDescent="0.25"/>
    <row r="261" ht="22.5" customHeight="1" x14ac:dyDescent="0.25"/>
    <row r="262" ht="22.5" customHeight="1" x14ac:dyDescent="0.25"/>
    <row r="263" ht="22.5" customHeight="1" x14ac:dyDescent="0.25"/>
    <row r="264" ht="33.75" customHeight="1" x14ac:dyDescent="0.25"/>
    <row r="265" ht="22.5" customHeight="1" x14ac:dyDescent="0.25"/>
    <row r="266" ht="15" customHeight="1" x14ac:dyDescent="0.25"/>
    <row r="267" ht="22.5" customHeight="1" x14ac:dyDescent="0.25"/>
    <row r="268" ht="22.5" customHeight="1" x14ac:dyDescent="0.25"/>
    <row r="269" ht="15" customHeight="1" x14ac:dyDescent="0.25"/>
    <row r="270" ht="22.5" customHeight="1" x14ac:dyDescent="0.25"/>
    <row r="271" ht="22.5" customHeight="1" x14ac:dyDescent="0.25"/>
    <row r="272" ht="15" customHeight="1" x14ac:dyDescent="0.25"/>
    <row r="273" ht="22.5" customHeight="1" x14ac:dyDescent="0.25"/>
    <row r="274" ht="22.5" customHeight="1" x14ac:dyDescent="0.25"/>
    <row r="275" ht="22.5" customHeight="1" x14ac:dyDescent="0.25"/>
    <row r="276" ht="15" customHeight="1" x14ac:dyDescent="0.25"/>
    <row r="277" ht="22.5" customHeight="1" x14ac:dyDescent="0.25"/>
    <row r="278" ht="22.5" customHeight="1" x14ac:dyDescent="0.25"/>
    <row r="279" ht="15" customHeight="1" x14ac:dyDescent="0.25"/>
    <row r="280" ht="15" customHeight="1" x14ac:dyDescent="0.25"/>
    <row r="281" ht="22.5" customHeight="1" x14ac:dyDescent="0.25"/>
    <row r="282" ht="22.5" customHeight="1" x14ac:dyDescent="0.25"/>
    <row r="283" ht="22.5" customHeight="1" x14ac:dyDescent="0.25"/>
    <row r="284" ht="15" customHeight="1" x14ac:dyDescent="0.25"/>
    <row r="285" ht="15" customHeight="1" x14ac:dyDescent="0.25"/>
    <row r="286" ht="15" customHeight="1" x14ac:dyDescent="0.25"/>
    <row r="287" ht="22.5" customHeight="1" x14ac:dyDescent="0.25"/>
    <row r="288" ht="22.5" customHeight="1" x14ac:dyDescent="0.25"/>
    <row r="289" ht="22.5" customHeight="1" x14ac:dyDescent="0.25"/>
    <row r="290" ht="22.5" customHeight="1" x14ac:dyDescent="0.25"/>
    <row r="291" ht="15" customHeight="1" x14ac:dyDescent="0.25"/>
    <row r="292" ht="15" customHeight="1" x14ac:dyDescent="0.25"/>
    <row r="293" ht="15" customHeight="1" x14ac:dyDescent="0.25"/>
    <row r="294" ht="22.5" customHeight="1" x14ac:dyDescent="0.25"/>
    <row r="295" ht="15" customHeight="1" x14ac:dyDescent="0.25"/>
    <row r="296" ht="15" customHeight="1" x14ac:dyDescent="0.25"/>
    <row r="297" ht="15" customHeight="1" x14ac:dyDescent="0.25"/>
    <row r="298" ht="22.5" customHeight="1" x14ac:dyDescent="0.25"/>
    <row r="299" ht="15" customHeight="1" x14ac:dyDescent="0.25"/>
    <row r="300" ht="22.5" customHeight="1" x14ac:dyDescent="0.25"/>
    <row r="301" ht="22.5" customHeight="1" x14ac:dyDescent="0.25"/>
    <row r="302" ht="22.5" customHeight="1" x14ac:dyDescent="0.25"/>
    <row r="303" ht="22.5" customHeight="1" x14ac:dyDescent="0.25"/>
    <row r="304" ht="33.75" customHeight="1" x14ac:dyDescent="0.25"/>
    <row r="305" ht="33.75" customHeight="1" x14ac:dyDescent="0.25"/>
    <row r="306" ht="33.75" customHeight="1" x14ac:dyDescent="0.25"/>
    <row r="307" ht="22.5" customHeight="1" x14ac:dyDescent="0.25"/>
    <row r="308" ht="22.5" customHeight="1" x14ac:dyDescent="0.25"/>
    <row r="309" ht="15" customHeight="1" x14ac:dyDescent="0.25"/>
    <row r="310" ht="15" customHeight="1" x14ac:dyDescent="0.25"/>
    <row r="311" ht="22.5" customHeight="1" x14ac:dyDescent="0.25"/>
    <row r="312" ht="22.5" customHeight="1" x14ac:dyDescent="0.25"/>
    <row r="313" ht="15" customHeight="1" x14ac:dyDescent="0.25"/>
    <row r="314" ht="22.5" customHeight="1" x14ac:dyDescent="0.25"/>
    <row r="315" ht="22.5" customHeight="1" x14ac:dyDescent="0.25"/>
    <row r="316" ht="22.5" customHeight="1" x14ac:dyDescent="0.25"/>
    <row r="317" ht="22.5" customHeight="1" x14ac:dyDescent="0.25"/>
    <row r="318" ht="22.5" customHeight="1" x14ac:dyDescent="0.25"/>
    <row r="319" ht="22.5" customHeight="1" x14ac:dyDescent="0.25"/>
    <row r="320" ht="22.5" customHeight="1" x14ac:dyDescent="0.25"/>
    <row r="321" ht="15" customHeight="1" x14ac:dyDescent="0.25"/>
    <row r="322" ht="45" customHeight="1" x14ac:dyDescent="0.25"/>
    <row r="323" ht="45" customHeight="1" x14ac:dyDescent="0.25"/>
    <row r="324" ht="15" customHeight="1" x14ac:dyDescent="0.25"/>
    <row r="325" ht="15" customHeight="1" x14ac:dyDescent="0.25"/>
  </sheetData>
  <autoFilter ref="A11:K233">
    <filterColumn colId="3">
      <filters>
        <filter val="1 гр."/>
        <filter val="2 гр."/>
        <filter val="3 гр."/>
        <filter val="4 гр."/>
        <filter val="5 гр."/>
        <filter val="6 гр"/>
        <filter val="7 гр."/>
        <filter val="8 гр."/>
      </filters>
    </filterColumn>
  </autoFilter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N17" sqref="N1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52" t="s">
        <v>236</v>
      </c>
      <c r="G1" s="53"/>
    </row>
    <row r="2" spans="1:7" ht="15" customHeight="1" x14ac:dyDescent="0.25">
      <c r="C2" s="54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МАЙ 2024 года
</v>
      </c>
      <c r="D2" s="54"/>
      <c r="E2" s="54"/>
      <c r="F2" s="53"/>
      <c r="G2" s="53"/>
    </row>
    <row r="3" spans="1:7" ht="15" customHeight="1" x14ac:dyDescent="0.25">
      <c r="C3" s="54"/>
      <c r="D3" s="54"/>
      <c r="E3" s="54"/>
      <c r="F3" s="53"/>
      <c r="G3" s="53"/>
    </row>
    <row r="4" spans="1:7" ht="15" customHeight="1" x14ac:dyDescent="0.25">
      <c r="C4" s="54"/>
      <c r="D4" s="54"/>
      <c r="E4" s="54"/>
      <c r="F4" s="53"/>
      <c r="G4" s="53"/>
    </row>
    <row r="5" spans="1:7" ht="15" customHeight="1" x14ac:dyDescent="0.25">
      <c r="C5" s="54"/>
      <c r="D5" s="54"/>
      <c r="E5" s="54"/>
      <c r="F5" s="53"/>
      <c r="G5" s="53"/>
    </row>
    <row r="6" spans="1:7" ht="15" customHeight="1" x14ac:dyDescent="0.25">
      <c r="C6" s="54"/>
      <c r="D6" s="54"/>
      <c r="E6" s="54"/>
    </row>
    <row r="7" spans="1:7" ht="15" customHeight="1" x14ac:dyDescent="0.25">
      <c r="C7" s="54"/>
      <c r="D7" s="54"/>
      <c r="E7" s="54"/>
    </row>
    <row r="8" spans="1:7" x14ac:dyDescent="0.25">
      <c r="A8" s="14">
        <f>'Приморский край'!A8</f>
        <v>45443</v>
      </c>
      <c r="C8" s="12"/>
      <c r="D8" s="12"/>
      <c r="E8" s="12"/>
      <c r="F8" s="12"/>
      <c r="G8" s="35"/>
    </row>
    <row r="9" spans="1:7" hidden="1" x14ac:dyDescent="0.25">
      <c r="C9" s="13"/>
      <c r="D9" s="13"/>
      <c r="E9" s="15">
        <f>SUBTOTAL(9,(E12:E564))*1000</f>
        <v>0</v>
      </c>
      <c r="F9" s="15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2">
        <v>1</v>
      </c>
      <c r="B11" s="22">
        <v>2</v>
      </c>
      <c r="C11" s="24">
        <v>3</v>
      </c>
      <c r="D11" s="24">
        <v>4</v>
      </c>
      <c r="E11" s="24">
        <v>5</v>
      </c>
      <c r="F11" s="22">
        <v>6</v>
      </c>
      <c r="G11" s="22">
        <v>7</v>
      </c>
    </row>
    <row r="12" spans="1:7" x14ac:dyDescent="0.25">
      <c r="A12" s="23" t="s">
        <v>44</v>
      </c>
      <c r="B12" s="32" t="s">
        <v>45</v>
      </c>
      <c r="C12" s="33" t="s">
        <v>46</v>
      </c>
      <c r="D12" s="24" t="s">
        <v>15</v>
      </c>
      <c r="E12" s="34">
        <v>0</v>
      </c>
      <c r="F12" s="29">
        <v>0</v>
      </c>
      <c r="G12" s="34">
        <v>0</v>
      </c>
    </row>
    <row r="13" spans="1:7" x14ac:dyDescent="0.25">
      <c r="A13" s="22" t="s">
        <v>9</v>
      </c>
      <c r="B13" s="17"/>
      <c r="C13" s="17"/>
      <c r="D13" s="29"/>
      <c r="E13" s="29">
        <f>SUM(E12:E12)</f>
        <v>0</v>
      </c>
      <c r="F13" s="29">
        <f>SUM(F12:F12)</f>
        <v>0</v>
      </c>
      <c r="G13" s="29">
        <f>SUM(G12:G12)</f>
        <v>0</v>
      </c>
    </row>
    <row r="14" spans="1:7" x14ac:dyDescent="0.25">
      <c r="D14" s="16"/>
    </row>
    <row r="15" spans="1:7" x14ac:dyDescent="0.25">
      <c r="F15" s="21"/>
    </row>
    <row r="16" spans="1:7" x14ac:dyDescent="0.25">
      <c r="D16" s="21"/>
      <c r="E16" s="21"/>
    </row>
    <row r="17" spans="5:6" x14ac:dyDescent="0.25">
      <c r="F17" s="26"/>
    </row>
    <row r="18" spans="5:6" x14ac:dyDescent="0.25">
      <c r="E18" s="26"/>
      <c r="F18" s="44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Приморский край</vt:lpstr>
      <vt:lpstr>Камчатский край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Кудак Павел Владимирович</cp:lastModifiedBy>
  <dcterms:created xsi:type="dcterms:W3CDTF">2015-04-24T07:45:03Z</dcterms:created>
  <dcterms:modified xsi:type="dcterms:W3CDTF">2024-06-10T08:15:48Z</dcterms:modified>
</cp:coreProperties>
</file>