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1\02.2021\"/>
    </mc:Choice>
  </mc:AlternateContent>
  <bookViews>
    <workbookView xWindow="480" yWindow="75" windowWidth="27795" windowHeight="12075" activeTab="1"/>
  </bookViews>
  <sheets>
    <sheet name="Январь" sheetId="1" r:id="rId1"/>
    <sheet name="Февраль" sheetId="2" r:id="rId2"/>
  </sheets>
  <definedNames>
    <definedName name="_xlnm.Print_Area" localSheetId="0">Январь!$A$2:$J$8</definedName>
  </definedNames>
  <calcPr calcId="152511"/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H9" i="2"/>
  <c r="J7" i="2"/>
  <c r="J6" i="2"/>
  <c r="H6" i="2"/>
  <c r="H8" i="2"/>
  <c r="H7" i="2"/>
  <c r="J9" i="2" l="1"/>
</calcChain>
</file>

<file path=xl/sharedStrings.xml><?xml version="1.0" encoding="utf-8"?>
<sst xmlns="http://schemas.openxmlformats.org/spreadsheetml/2006/main" count="106" uniqueCount="34">
  <si>
    <t>№ п/п</t>
  </si>
  <si>
    <t>Наименование зоны входа</t>
  </si>
  <si>
    <t>Наименование магистрального трубопровода</t>
  </si>
  <si>
    <t>Точка входа</t>
  </si>
  <si>
    <t>1-31 января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</si>
  <si>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</si>
  <si>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</si>
  <si>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</si>
  <si>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</si>
  <si>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</si>
  <si>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</si>
  <si>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</si>
  <si>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</si>
  <si>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</si>
  <si>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</si>
  <si>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</si>
  <si>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</si>
  <si>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</si>
  <si>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</si>
  <si>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</si>
  <si>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</si>
  <si>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</si>
  <si>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</si>
  <si>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</si>
  <si>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</si>
  <si>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</si>
  <si>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</si>
  <si>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</si>
  <si>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 xml:space="preserve">Приложение N 4
к приказу ФАС России
от 18.01.2019 N 38/19
Форма 2
</t>
  </si>
  <si>
    <t>ООО "Шелеховский теплоэнергетический комплекс" (Магазин)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</si>
  <si>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январь 2021 года                  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</si>
  <si>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ФЕВРАЛЬ 2021 года                  </t>
  </si>
  <si>
    <t>1-28 февраля</t>
  </si>
  <si>
    <t>ООО «ТЭК «Уссури»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</si>
</sst>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70" zoomScaleNormal="70" zoomScalePageLayoutView="140" workbookViewId="0">
      <pane ySplit="5" topLeftCell="A6" activePane="bottomLeft" state="frozen"/>
      <selection pane="bottomLeft"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5" t="s">
        <v>28</v>
      </c>
      <c r="J1" s="35"/>
    </row>
    <row r="2" spans="1:11" ht="85.5" customHeight="1" x14ac:dyDescent="0.25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4"/>
    </row>
    <row r="3" spans="1:11" ht="15.75" thickBot="1" x14ac:dyDescent="0.3">
      <c r="A3" s="48" t="s">
        <v>4</v>
      </c>
      <c r="B3" s="49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10</v>
      </c>
      <c r="F4" s="5" t="s">
        <v>15</v>
      </c>
      <c r="G4" s="5" t="s">
        <v>11</v>
      </c>
      <c r="H4" s="2" t="s">
        <v>12</v>
      </c>
      <c r="I4" s="3" t="s">
        <v>13</v>
      </c>
      <c r="J4" s="3" t="s">
        <v>14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16</v>
      </c>
      <c r="C6" s="16" t="s">
        <v>16</v>
      </c>
      <c r="D6" s="16" t="s">
        <v>7</v>
      </c>
      <c r="E6" s="5">
        <v>1.1160000000000001</v>
      </c>
      <c r="F6" s="16" t="s">
        <v>19</v>
      </c>
      <c r="G6" s="19">
        <v>0.23480000000000001</v>
      </c>
      <c r="H6" s="19"/>
      <c r="I6" s="19">
        <v>1.1160000000000001</v>
      </c>
      <c r="J6" s="20"/>
    </row>
    <row r="7" spans="1:11" ht="88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44">
        <v>2.2320000000000002</v>
      </c>
      <c r="F7" s="18" t="s">
        <v>20</v>
      </c>
      <c r="G7" s="21">
        <v>0.68879999999999997</v>
      </c>
      <c r="H7" s="21"/>
      <c r="I7" s="36">
        <v>2.2320000000000002</v>
      </c>
      <c r="J7" s="38"/>
    </row>
    <row r="8" spans="1:11" ht="63" customHeight="1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45">
        <v>2.2320000000000002</v>
      </c>
      <c r="F8" s="9" t="s">
        <v>21</v>
      </c>
      <c r="G8" s="22">
        <v>1.1299999999999999E-3</v>
      </c>
      <c r="H8" s="22"/>
      <c r="I8" s="37"/>
      <c r="J8" s="39"/>
    </row>
    <row r="9" spans="1:11" ht="63" customHeight="1" x14ac:dyDescent="0.25">
      <c r="A9" s="17">
        <v>4</v>
      </c>
      <c r="B9" s="18" t="s">
        <v>17</v>
      </c>
      <c r="C9" s="18" t="s">
        <v>6</v>
      </c>
      <c r="D9" s="18" t="s">
        <v>9</v>
      </c>
      <c r="E9" s="44">
        <v>7.56</v>
      </c>
      <c r="F9" s="18" t="s">
        <v>22</v>
      </c>
      <c r="G9" s="21">
        <v>0.2</v>
      </c>
      <c r="H9" s="21"/>
      <c r="I9" s="40">
        <v>7.56</v>
      </c>
      <c r="J9" s="38"/>
    </row>
    <row r="10" spans="1:11" ht="63" customHeight="1" x14ac:dyDescent="0.25">
      <c r="A10" s="24"/>
      <c r="B10" s="25" t="s">
        <v>17</v>
      </c>
      <c r="C10" s="25" t="s">
        <v>6</v>
      </c>
      <c r="D10" s="25" t="s">
        <v>9</v>
      </c>
      <c r="E10" s="46"/>
      <c r="F10" s="25" t="s">
        <v>29</v>
      </c>
      <c r="G10" s="26">
        <v>1E-3</v>
      </c>
      <c r="H10" s="26"/>
      <c r="I10" s="41"/>
      <c r="J10" s="47"/>
    </row>
    <row r="11" spans="1:11" ht="63" customHeight="1" x14ac:dyDescent="0.25">
      <c r="A11" s="7">
        <v>5</v>
      </c>
      <c r="B11" s="12" t="s">
        <v>17</v>
      </c>
      <c r="C11" s="12" t="s">
        <v>6</v>
      </c>
      <c r="D11" s="12" t="s">
        <v>9</v>
      </c>
      <c r="E11" s="46"/>
      <c r="F11" s="12" t="s">
        <v>23</v>
      </c>
      <c r="G11" s="23">
        <v>2.2000000000000001E-3</v>
      </c>
      <c r="H11" s="23"/>
      <c r="I11" s="42"/>
      <c r="J11" s="47"/>
    </row>
    <row r="12" spans="1:11" ht="63" customHeight="1" x14ac:dyDescent="0.25">
      <c r="A12" s="7">
        <v>6</v>
      </c>
      <c r="B12" s="12" t="s">
        <v>17</v>
      </c>
      <c r="C12" s="12" t="s">
        <v>6</v>
      </c>
      <c r="D12" s="12" t="s">
        <v>9</v>
      </c>
      <c r="E12" s="46"/>
      <c r="F12" s="12" t="s">
        <v>24</v>
      </c>
      <c r="G12" s="23">
        <v>2.0340000000000002E-3</v>
      </c>
      <c r="H12" s="23"/>
      <c r="I12" s="42"/>
      <c r="J12" s="47"/>
    </row>
    <row r="13" spans="1:11" ht="63" customHeight="1" x14ac:dyDescent="0.25">
      <c r="A13" s="7">
        <v>7</v>
      </c>
      <c r="B13" s="12" t="s">
        <v>17</v>
      </c>
      <c r="C13" s="12" t="s">
        <v>6</v>
      </c>
      <c r="D13" s="12" t="s">
        <v>9</v>
      </c>
      <c r="E13" s="46"/>
      <c r="F13" s="12" t="s">
        <v>25</v>
      </c>
      <c r="G13" s="23">
        <v>1.0349999999999999E-3</v>
      </c>
      <c r="H13" s="23"/>
      <c r="I13" s="42"/>
      <c r="J13" s="47"/>
    </row>
    <row r="14" spans="1:11" ht="63" customHeight="1" x14ac:dyDescent="0.25">
      <c r="A14" s="7">
        <v>8</v>
      </c>
      <c r="B14" s="12" t="s">
        <v>17</v>
      </c>
      <c r="C14" s="12" t="s">
        <v>6</v>
      </c>
      <c r="D14" s="12" t="s">
        <v>9</v>
      </c>
      <c r="E14" s="46"/>
      <c r="F14" s="12" t="s">
        <v>26</v>
      </c>
      <c r="G14" s="23">
        <v>7.5799999999999999E-4</v>
      </c>
      <c r="H14" s="23"/>
      <c r="I14" s="42"/>
      <c r="J14" s="47"/>
    </row>
    <row r="15" spans="1:11" ht="102.75" thickBot="1" x14ac:dyDescent="0.3">
      <c r="A15" s="8">
        <v>9</v>
      </c>
      <c r="B15" s="9" t="s">
        <v>17</v>
      </c>
      <c r="C15" s="9" t="s">
        <v>6</v>
      </c>
      <c r="D15" s="9" t="s">
        <v>9</v>
      </c>
      <c r="E15" s="45"/>
      <c r="F15" s="9" t="s">
        <v>27</v>
      </c>
      <c r="G15" s="22">
        <v>3.088E-3</v>
      </c>
      <c r="H15" s="22"/>
      <c r="I15" s="43"/>
      <c r="J15" s="39"/>
    </row>
  </sheetData>
  <mergeCells count="9">
    <mergeCell ref="A2:J2"/>
    <mergeCell ref="I1:J1"/>
    <mergeCell ref="I7:I8"/>
    <mergeCell ref="J7:J8"/>
    <mergeCell ref="I9:I15"/>
    <mergeCell ref="E7:E8"/>
    <mergeCell ref="E9:E15"/>
    <mergeCell ref="J9:J15"/>
    <mergeCell ref="A3:B3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M12" sqref="M12"/>
    </sheetView>
  </sheetViews>
  <sheetFormatPr defaultRowHeight="15" x14ac:dyDescent="0.25"/>
  <cols>
    <col min="1" max="10" width="14.7109375" style="1" customWidth="1"/>
    <col min="11" max="16384" width="9.140625" style="1"/>
  </cols>
  <sheetData>
    <row r="1" spans="1:11" ht="64.5" customHeight="1" thickBot="1" x14ac:dyDescent="0.3">
      <c r="I1" s="35" t="s">
        <v>28</v>
      </c>
      <c r="J1" s="35"/>
    </row>
    <row r="2" spans="1:11" ht="79.5" customHeight="1" x14ac:dyDescent="0.25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4"/>
    </row>
    <row r="3" spans="1:11" ht="15.75" thickBot="1" x14ac:dyDescent="0.3">
      <c r="A3" s="48" t="s">
        <v>32</v>
      </c>
      <c r="B3" s="49"/>
      <c r="C3" s="10"/>
      <c r="D3" s="10"/>
      <c r="E3" s="10"/>
      <c r="F3" s="10"/>
      <c r="G3" s="10"/>
      <c r="H3" s="10"/>
      <c r="I3" s="10"/>
      <c r="J3" s="11"/>
    </row>
    <row r="4" spans="1:11" ht="129.75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10</v>
      </c>
      <c r="F4" s="5" t="s">
        <v>15</v>
      </c>
      <c r="G4" s="5" t="s">
        <v>11</v>
      </c>
      <c r="H4" s="2" t="s">
        <v>12</v>
      </c>
      <c r="I4" s="3" t="s">
        <v>13</v>
      </c>
      <c r="J4" s="3" t="s">
        <v>14</v>
      </c>
    </row>
    <row r="5" spans="1:11" ht="15.75" thickBot="1" x14ac:dyDescent="0.3">
      <c r="A5" s="14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16</v>
      </c>
      <c r="C6" s="16" t="s">
        <v>16</v>
      </c>
      <c r="D6" s="16" t="s">
        <v>7</v>
      </c>
      <c r="E6" s="5">
        <v>1.008</v>
      </c>
      <c r="F6" s="16" t="s">
        <v>33</v>
      </c>
      <c r="G6" s="19">
        <v>0.23480000000000001</v>
      </c>
      <c r="H6" s="19">
        <f>195.665/1000</f>
        <v>0.19566500000000001</v>
      </c>
      <c r="I6" s="5">
        <v>1.008</v>
      </c>
      <c r="J6" s="20">
        <f>I6-H6</f>
        <v>0.81233500000000003</v>
      </c>
    </row>
    <row r="7" spans="1:11" ht="76.5" x14ac:dyDescent="0.25">
      <c r="A7" s="17">
        <v>2</v>
      </c>
      <c r="B7" s="18" t="s">
        <v>18</v>
      </c>
      <c r="C7" s="18" t="s">
        <v>5</v>
      </c>
      <c r="D7" s="18" t="s">
        <v>8</v>
      </c>
      <c r="E7" s="44">
        <v>2.016</v>
      </c>
      <c r="F7" s="18" t="s">
        <v>33</v>
      </c>
      <c r="G7" s="27">
        <v>0.68879999999999997</v>
      </c>
      <c r="H7" s="27">
        <f>555.126/1000</f>
        <v>0.55512600000000001</v>
      </c>
      <c r="I7" s="44">
        <v>2.016</v>
      </c>
      <c r="J7" s="38">
        <f>I7-H7-H8</f>
        <v>1.4597260000000001</v>
      </c>
    </row>
    <row r="8" spans="1:11" ht="77.2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45">
        <v>2.2320000000000002</v>
      </c>
      <c r="F8" s="9" t="s">
        <v>21</v>
      </c>
      <c r="G8" s="30">
        <v>1.1299999999999999E-3</v>
      </c>
      <c r="H8" s="30">
        <f>1.148/1000</f>
        <v>1.1479999999999999E-3</v>
      </c>
      <c r="I8" s="45">
        <v>2.2320000000000002</v>
      </c>
      <c r="J8" s="39"/>
    </row>
    <row r="9" spans="1:11" ht="102" x14ac:dyDescent="0.25">
      <c r="A9" s="17">
        <v>4</v>
      </c>
      <c r="B9" s="18" t="s">
        <v>17</v>
      </c>
      <c r="C9" s="18" t="s">
        <v>6</v>
      </c>
      <c r="D9" s="18" t="s">
        <v>9</v>
      </c>
      <c r="E9" s="44">
        <v>10.08</v>
      </c>
      <c r="F9" s="18" t="s">
        <v>22</v>
      </c>
      <c r="G9" s="27">
        <v>0.2</v>
      </c>
      <c r="H9" s="27">
        <f>146.443/1000</f>
        <v>0.14644300000000002</v>
      </c>
      <c r="I9" s="44">
        <v>10.08</v>
      </c>
      <c r="J9" s="38">
        <f>I9-(H9+H10+H11+H12+H13+H14+H15)</f>
        <v>9.9216409999999993</v>
      </c>
    </row>
    <row r="10" spans="1:11" ht="102" x14ac:dyDescent="0.25">
      <c r="A10" s="24"/>
      <c r="B10" s="25" t="s">
        <v>17</v>
      </c>
      <c r="C10" s="25" t="s">
        <v>6</v>
      </c>
      <c r="D10" s="25" t="s">
        <v>9</v>
      </c>
      <c r="E10" s="46"/>
      <c r="F10" s="25" t="s">
        <v>29</v>
      </c>
      <c r="G10" s="28">
        <v>1E-3</v>
      </c>
      <c r="H10" s="28">
        <f>1/1000*0.565</f>
        <v>5.6499999999999996E-4</v>
      </c>
      <c r="I10" s="46"/>
      <c r="J10" s="47"/>
    </row>
    <row r="11" spans="1:11" ht="102" x14ac:dyDescent="0.25">
      <c r="A11" s="7">
        <v>5</v>
      </c>
      <c r="B11" s="12" t="s">
        <v>17</v>
      </c>
      <c r="C11" s="12" t="s">
        <v>6</v>
      </c>
      <c r="D11" s="12" t="s">
        <v>9</v>
      </c>
      <c r="E11" s="46"/>
      <c r="F11" s="12" t="s">
        <v>23</v>
      </c>
      <c r="G11" s="29">
        <v>2.2000000000000001E-3</v>
      </c>
      <c r="H11" s="29">
        <f>1/1000*3.376</f>
        <v>3.3760000000000001E-3</v>
      </c>
      <c r="I11" s="46"/>
      <c r="J11" s="47"/>
    </row>
    <row r="12" spans="1:11" ht="102" x14ac:dyDescent="0.25">
      <c r="A12" s="7">
        <v>6</v>
      </c>
      <c r="B12" s="12" t="s">
        <v>17</v>
      </c>
      <c r="C12" s="12" t="s">
        <v>6</v>
      </c>
      <c r="D12" s="12" t="s">
        <v>9</v>
      </c>
      <c r="E12" s="46"/>
      <c r="F12" s="12" t="s">
        <v>24</v>
      </c>
      <c r="G12" s="29">
        <v>2.0340000000000002E-3</v>
      </c>
      <c r="H12" s="29">
        <f>1/1000*1.964</f>
        <v>1.964E-3</v>
      </c>
      <c r="I12" s="46"/>
      <c r="J12" s="47"/>
    </row>
    <row r="13" spans="1:11" ht="102" x14ac:dyDescent="0.25">
      <c r="A13" s="7">
        <v>7</v>
      </c>
      <c r="B13" s="12" t="s">
        <v>17</v>
      </c>
      <c r="C13" s="12" t="s">
        <v>6</v>
      </c>
      <c r="D13" s="12" t="s">
        <v>9</v>
      </c>
      <c r="E13" s="46"/>
      <c r="F13" s="12" t="s">
        <v>25</v>
      </c>
      <c r="G13" s="29">
        <v>1.0349999999999999E-3</v>
      </c>
      <c r="H13" s="29">
        <f>1/1000*1.23</f>
        <v>1.23E-3</v>
      </c>
      <c r="I13" s="46"/>
      <c r="J13" s="47"/>
    </row>
    <row r="14" spans="1:11" ht="102" x14ac:dyDescent="0.25">
      <c r="A14" s="7">
        <v>8</v>
      </c>
      <c r="B14" s="12" t="s">
        <v>17</v>
      </c>
      <c r="C14" s="12" t="s">
        <v>6</v>
      </c>
      <c r="D14" s="12" t="s">
        <v>9</v>
      </c>
      <c r="E14" s="46"/>
      <c r="F14" s="12" t="s">
        <v>26</v>
      </c>
      <c r="G14" s="29">
        <v>7.5799999999999999E-4</v>
      </c>
      <c r="H14" s="29">
        <f>1/1000*0.819</f>
        <v>8.1899999999999996E-4</v>
      </c>
      <c r="I14" s="46"/>
      <c r="J14" s="47"/>
    </row>
    <row r="15" spans="1:11" ht="102.75" thickBot="1" x14ac:dyDescent="0.3">
      <c r="A15" s="8">
        <v>9</v>
      </c>
      <c r="B15" s="9" t="s">
        <v>17</v>
      </c>
      <c r="C15" s="9" t="s">
        <v>6</v>
      </c>
      <c r="D15" s="9" t="s">
        <v>9</v>
      </c>
      <c r="E15" s="45"/>
      <c r="F15" s="9" t="s">
        <v>27</v>
      </c>
      <c r="G15" s="30">
        <v>3.088E-3</v>
      </c>
      <c r="H15" s="30">
        <f>1/1000*3.962</f>
        <v>3.9620000000000002E-3</v>
      </c>
      <c r="I15" s="45"/>
      <c r="J15" s="39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Январь</vt:lpstr>
      <vt:lpstr>Февраль</vt:lpstr>
      <vt:lpstr>Январь!Область_печати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Пишук Иван Сергевич</cp:lastModifiedBy>
  <dcterms:created xsi:type="dcterms:W3CDTF">2019-02-07T04:10:07Z</dcterms:created>
  <dcterms:modified xsi:type="dcterms:W3CDTF">2021-03-09T03:42:57Z</dcterms:modified>
</cp:coreProperties>
</file>