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окументы\ПЭО\Private\Раскрытие информации по транспортировке (приказ ФАС 18.01.2019 N 3819\Факт 2018\"/>
    </mc:Choice>
  </mc:AlternateContent>
  <bookViews>
    <workbookView xWindow="0" yWindow="0" windowWidth="21780" windowHeight="9705"/>
  </bookViews>
  <sheets>
    <sheet name="Прил. 2 Форма 6" sheetId="1" r:id="rId1"/>
  </sheets>
  <externalReferences>
    <externalReference r:id="rId2"/>
  </externalReferences>
  <definedNames>
    <definedName name="sub_2000" localSheetId="0">'Прил. 2 Форма 6'!#REF!</definedName>
    <definedName name="sub_2001" localSheetId="0">'Прил. 2 Форма 6'!$D$5</definedName>
    <definedName name="sub_2006" localSheetId="0">'Прил. 2 Форма 6'!$D$1</definedName>
    <definedName name="sub_2024" localSheetId="0">'Прил. 2 Форма 6'!$A$68</definedName>
    <definedName name="sub_2033" localSheetId="0">'Прил. 2 Форма 6'!$A$67</definedName>
    <definedName name="sub_2061" localSheetId="0">'Прил. 2 Форма 6'!$A$9</definedName>
    <definedName name="_xlnm.Print_Area" localSheetId="0">'Прил. 2 Форма 6'!$A$1:$D$70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7" i="1"/>
  <c r="D65" i="1"/>
  <c r="D64" i="1" l="1"/>
  <c r="D62" i="1"/>
  <c r="D59" i="1"/>
  <c r="D58" i="1"/>
  <c r="D57" i="1"/>
  <c r="D55" i="1"/>
  <c r="D54" i="1"/>
  <c r="D53" i="1" l="1"/>
  <c r="D52" i="1"/>
  <c r="D51" i="1"/>
  <c r="D50" i="1"/>
  <c r="D47" i="1"/>
  <c r="D46" i="1"/>
  <c r="D45" i="1"/>
  <c r="D43" i="1"/>
  <c r="D42" i="1"/>
  <c r="D41" i="1"/>
  <c r="D40" i="1"/>
  <c r="D39" i="1"/>
  <c r="D37" i="1"/>
  <c r="D36" i="1"/>
  <c r="D35" i="1"/>
  <c r="D34" i="1"/>
  <c r="D32" i="1"/>
  <c r="D31" i="1"/>
  <c r="D30" i="1"/>
  <c r="D29" i="1"/>
  <c r="D25" i="1"/>
  <c r="D27" i="1"/>
  <c r="D26" i="1"/>
  <c r="D20" i="1"/>
  <c r="D24" i="1"/>
  <c r="D22" i="1"/>
  <c r="D23" i="1"/>
  <c r="D21" i="1"/>
  <c r="D18" i="1"/>
  <c r="D17" i="1"/>
  <c r="D16" i="1"/>
  <c r="D15" i="1"/>
  <c r="D14" i="1"/>
  <c r="D12" i="1"/>
  <c r="D11" i="1"/>
  <c r="D38" i="1" l="1"/>
  <c r="D33" i="1" s="1"/>
  <c r="D44" i="1" l="1"/>
  <c r="D28" i="1"/>
  <c r="D13" i="1"/>
  <c r="D19" i="1" l="1"/>
  <c r="D10" i="1" s="1"/>
</calcChain>
</file>

<file path=xl/sharedStrings.xml><?xml version="1.0" encoding="utf-8"?>
<sst xmlns="http://schemas.openxmlformats.org/spreadsheetml/2006/main" count="187" uniqueCount="131">
  <si>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</si>
  <si>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</si>
  <si>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</si>
  <si>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</si>
  <si>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</si>
  <si>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</si>
  <si>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</si>
  <si>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</si>
  <si>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</si>
  <si>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</si>
  <si>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</si>
  <si>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</si>
  <si>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</si>
  <si>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</si>
  <si>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</si>
  <si>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</si>
  <si>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</si>
  <si>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</si>
  <si>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</si>
  <si>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</si>
  <si>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</si>
  <si>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</si>
  <si>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</si>
  <si>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</si>
  <si>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</si>
  <si>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</si>
  <si>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</si>
  <si>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</si>
  <si>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</si>
  <si>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</si>
  <si>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</si>
  <si>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</si>
  <si>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</si>
  <si>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</si>
  <si>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</si>
  <si>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</si>
  <si>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</si>
  <si>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</si>
  <si>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</si>
  <si>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</si>
  <si>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</si>
  <si>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</si>
  <si>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</si>
  <si>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</si>
  <si>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</si>
  <si>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</si>
  <si>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</si>
  <si>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</si>
  <si>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</si>
  <si>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</si>
  <si>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</si>
  <si>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</si>
  <si>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</si>
  <si>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</si>
  <si>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</si>
  <si>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</si>
  <si>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</si>
  <si>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</si>
  <si>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</si>
  <si>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</si>
  <si>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</si>
  <si>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</si>
  <si>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</si>
  <si>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</si>
  <si>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</si>
  <si>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</si>
  <si>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</si>
  <si>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</si>
  <si>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</si>
  <si>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</si>
  <si>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</si>
  <si>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</si>
  <si>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4</t>
  </si>
  <si>
    <t>4.1</t>
  </si>
  <si>
    <t>4.2</t>
  </si>
  <si>
    <t>5</t>
  </si>
  <si>
    <t>Форма 6</t>
  </si>
  <si>
    <t>(наименование субъекта Российской Федерации)</t>
  </si>
  <si>
    <t>Всего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</si>
  <si>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</si>
  <si>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</si>
  <si>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</si>
  <si>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</si>
  <si>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</si>
  <si>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</si>
  <si>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</si>
  <si>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</si>
  <si>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</si>
  <si>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</si>
  <si>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</si>
  <si>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</si>
  <si>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</si>
  <si>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</si>
  <si>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</si>
  <si>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</si>
  <si>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</si>
  <si>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</si>
  <si>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</si>
  <si>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</si>
  <si>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</si>
  <si>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</si>
  <si>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</si>
  <si>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</si>
  <si>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</si>
  <si>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</si>
  <si>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</si>
  <si>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</si>
  <si>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</si>
  <si>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</si>
  <si>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</si>
  <si>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</si>
  <si>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</si>
  <si>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</si>
  <si>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</si>
  <si>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</si>
  <si>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</si>
  <si>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</si>
  <si>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3.</t>
  </si>
  <si>
    <t>Проценты по целевым краткосрочным кредитам</t>
  </si>
  <si>
    <t>Резерв по сомнительным долгам</t>
  </si>
  <si>
    <t>Потребность в прибыли до налогообложения: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</si>
  <si>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</si>
  <si>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человек</t>
  </si>
  <si>
    <t>Количество газорегуляторных пунктов</t>
  </si>
  <si>
    <t>3.5</t>
  </si>
  <si>
    <t>4.1.1</t>
  </si>
  <si>
    <t>4.1.2</t>
  </si>
  <si>
    <t>4.1.3</t>
  </si>
  <si>
    <t>4.1.4</t>
  </si>
  <si>
    <t>в сфере оказания услуг по транспортировке газа по газораспределительным сетям на территории Камчатского края, Приморского края, Хабаровского края и Сахалинской области</t>
  </si>
  <si>
    <r>
      <rPr>
        <b/>
        <u/>
        <sz val="12"/>
        <color rgb="FF26282F"/>
        <rFont val="Arial"/>
        <family val="2"/>
        <charset val="204"/>
      </rPr>
      <t>АО "Газпром газораспределение Дальний Восток"</t>
    </r>
    <r>
      <rPr>
        <b/>
        <sz val="12"/>
        <color rgb="FF26282F"/>
        <rFont val="Arial"/>
        <family val="2"/>
        <charset val="204"/>
      </rPr>
      <t xml:space="preserve"> за 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</si>
</sst>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u/>
      <sz val="12"/>
      <color rgb="FF2628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5;&#1069;&#1054;/Private/&#1058;&#1072;&#1088;&#1080;&#1092;%20&#1085;&#1072;%20&#1090;&#1088;&#1072;&#1085;&#1089;&#1087;&#1086;&#1088;&#1090;&#1080;&#1088;&#1086;&#1074;&#1082;&#1091;%20&#1087;&#1088;&#1080;&#1088;&#1086;&#1076;&#1085;&#1086;&#1075;&#1086;%20&#1075;&#1072;&#1079;&#1072;%202017-2019&#1075;&#1075;/&#1092;&#1072;&#1082;&#1090;%202018/&#1058;&#1072;&#1088;&#1080;&#1092;%20&#1085;&#1072;%20&#1090;&#1088;&#1072;&#1085;&#1089;&#1087;&#1086;&#1088;&#1090;&#1080;&#1088;&#1086;&#1074;&#1082;&#1091;%20&#1055;&#1043;/&#1043;&#1043;&#1044;&#1042;%20&#1045;&#1048;&#1040;&#1057;%20&#1092;&#1072;&#1082;&#1090;%202018_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ХК"/>
      <sheetName val="ПК"/>
      <sheetName val="КК"/>
      <sheetName val="СО"/>
      <sheetName val="УПР"/>
      <sheetName val=" УПР по территория"/>
      <sheetName val="внереализационные"/>
    </sheetNames>
    <sheetDataSet>
      <sheetData sheetId="0">
        <row r="31">
          <cell r="C31">
            <v>344535.56183554872</v>
          </cell>
        </row>
        <row r="32">
          <cell r="C32">
            <v>99350.990239318693</v>
          </cell>
        </row>
        <row r="34">
          <cell r="C34">
            <v>23795.873143204288</v>
          </cell>
        </row>
        <row r="35">
          <cell r="C35">
            <v>5271.1951440172015</v>
          </cell>
        </row>
        <row r="36">
          <cell r="C36">
            <v>28751.671580000002</v>
          </cell>
        </row>
        <row r="37">
          <cell r="C37">
            <v>9815.9432710740766</v>
          </cell>
        </row>
        <row r="38">
          <cell r="C38">
            <v>56158.195178099588</v>
          </cell>
        </row>
        <row r="41">
          <cell r="C41">
            <v>732692.09935419355</v>
          </cell>
        </row>
        <row r="42">
          <cell r="C42">
            <v>19817.76528</v>
          </cell>
        </row>
        <row r="44">
          <cell r="C44">
            <v>667910.75269000011</v>
          </cell>
        </row>
        <row r="45">
          <cell r="C45">
            <v>11011.172990000001</v>
          </cell>
        </row>
        <row r="46">
          <cell r="C46">
            <v>28339.16819</v>
          </cell>
        </row>
        <row r="48">
          <cell r="C48">
            <v>550.35216419337576</v>
          </cell>
        </row>
        <row r="49">
          <cell r="C49">
            <v>3314.2596434039692</v>
          </cell>
        </row>
        <row r="51">
          <cell r="C51">
            <v>166.4521064061839</v>
          </cell>
        </row>
        <row r="52">
          <cell r="C52">
            <v>526.18872006738559</v>
          </cell>
        </row>
        <row r="54">
          <cell r="C54">
            <v>43359.439428237449</v>
          </cell>
        </row>
        <row r="55">
          <cell r="C55">
            <v>47.306875174180824</v>
          </cell>
        </row>
        <row r="56">
          <cell r="C56">
            <v>506.04314369304694</v>
          </cell>
        </row>
        <row r="57">
          <cell r="C57">
            <v>434.46961389831142</v>
          </cell>
        </row>
        <row r="59">
          <cell r="C59">
            <v>3475.6740058570804</v>
          </cell>
        </row>
        <row r="60">
          <cell r="C60">
            <v>7562.1426089835768</v>
          </cell>
        </row>
        <row r="61">
          <cell r="C61">
            <v>6859.250411944472</v>
          </cell>
        </row>
        <row r="62">
          <cell r="C62">
            <v>744.9232463218317</v>
          </cell>
        </row>
        <row r="64">
          <cell r="C64">
            <v>3416.6417899999997</v>
          </cell>
        </row>
        <row r="65">
          <cell r="C65">
            <v>2924.9214400000001</v>
          </cell>
        </row>
        <row r="66">
          <cell r="C66">
            <v>2552.2409255188427</v>
          </cell>
        </row>
        <row r="67">
          <cell r="C67">
            <v>9081.3752789769133</v>
          </cell>
        </row>
        <row r="68">
          <cell r="C68">
            <v>4602.4081288481029</v>
          </cell>
        </row>
        <row r="71">
          <cell r="C71">
            <v>4879.1012090048998</v>
          </cell>
        </row>
        <row r="72">
          <cell r="C72">
            <v>7875.6677738380595</v>
          </cell>
        </row>
        <row r="73">
          <cell r="C73">
            <v>970.24737904453411</v>
          </cell>
        </row>
        <row r="76">
          <cell r="C76">
            <v>1322.432459702889</v>
          </cell>
        </row>
        <row r="80">
          <cell r="C80">
            <v>9943.1140112816192</v>
          </cell>
        </row>
        <row r="85">
          <cell r="C85">
            <v>46921.197655294993</v>
          </cell>
        </row>
        <row r="86">
          <cell r="C86">
            <v>1080.6937724624695</v>
          </cell>
        </row>
        <row r="87">
          <cell r="C87">
            <v>0</v>
          </cell>
        </row>
        <row r="88">
          <cell r="C88">
            <v>20092.476808159845</v>
          </cell>
        </row>
        <row r="91">
          <cell r="C91">
            <v>25748.027074672678</v>
          </cell>
        </row>
        <row r="95">
          <cell r="C95">
            <v>17911.624513748731</v>
          </cell>
        </row>
        <row r="97">
          <cell r="C97">
            <v>5154.8051561505808</v>
          </cell>
        </row>
        <row r="105">
          <cell r="C105">
            <v>12756.81935759815</v>
          </cell>
        </row>
        <row r="117">
          <cell r="C117">
            <v>1459189.79</v>
          </cell>
        </row>
        <row r="123">
          <cell r="C123">
            <v>1026.03</v>
          </cell>
        </row>
        <row r="124">
          <cell r="C124">
            <v>498.22999999999996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view="pageBreakPreview" zoomScale="70" zoomScaleNormal="145" zoomScaleSheetLayoutView="70" workbookViewId="0">
      <selection activeCell="F45" sqref="F45"/>
    </sheetView>
  </sheetViews>
  <sheetFormatPr defaultColWidth="9" defaultRowHeight="15" x14ac:dyDescent="0.25"/>
  <cols>
    <col min="1" max="1" width="14.28515625" style="10" customWidth="1"/>
    <col min="2" max="2" width="53" style="10" customWidth="1"/>
    <col min="3" max="3" width="23.5703125" style="10" customWidth="1"/>
    <col min="4" max="4" width="24.140625" style="10" customWidth="1"/>
    <col min="5" max="5" width="9" style="5"/>
    <col min="6" max="6" width="13.42578125" style="5" customWidth="1"/>
    <col min="7" max="16384" width="9" style="5"/>
  </cols>
  <sheetData>
    <row r="1" spans="1:6" ht="15.75" x14ac:dyDescent="0.25">
      <c r="B1" s="5"/>
      <c r="C1" s="5"/>
      <c r="D1" s="11" t="s">
        <v>76</v>
      </c>
    </row>
    <row r="2" spans="1:6" x14ac:dyDescent="0.25">
      <c r="A2" s="12"/>
      <c r="B2" s="5"/>
      <c r="C2" s="5"/>
      <c r="D2" s="5"/>
    </row>
    <row r="3" spans="1:6" ht="15.75" x14ac:dyDescent="0.25">
      <c r="A3" s="13" t="s">
        <v>0</v>
      </c>
      <c r="B3" s="13"/>
      <c r="C3" s="13"/>
      <c r="D3" s="13"/>
    </row>
    <row r="4" spans="1:6" ht="15.75" x14ac:dyDescent="0.25">
      <c r="A4" s="13" t="s">
        <v>130</v>
      </c>
      <c r="B4" s="13"/>
      <c r="C4" s="13"/>
      <c r="D4" s="13"/>
    </row>
    <row r="5" spans="1:6" ht="15.75" x14ac:dyDescent="0.25">
      <c r="A5" s="13" t="s">
        <v>1</v>
      </c>
      <c r="B5" s="13"/>
      <c r="C5" s="13"/>
      <c r="D5" s="13"/>
    </row>
    <row r="6" spans="1:6" ht="31.5" customHeight="1" x14ac:dyDescent="0.25">
      <c r="A6" s="14" t="s">
        <v>129</v>
      </c>
      <c r="B6" s="14"/>
      <c r="C6" s="14"/>
      <c r="D6" s="14"/>
    </row>
    <row r="7" spans="1:6" ht="15.75" x14ac:dyDescent="0.25">
      <c r="A7" s="13" t="s">
        <v>77</v>
      </c>
      <c r="B7" s="13"/>
      <c r="C7" s="13"/>
      <c r="D7" s="13"/>
    </row>
    <row r="8" spans="1:6" ht="15.75" thickBot="1" x14ac:dyDescent="0.3">
      <c r="A8" s="12"/>
      <c r="B8" s="5"/>
      <c r="C8" s="5"/>
      <c r="D8" s="5"/>
    </row>
    <row r="9" spans="1:6" ht="15.75" thickBot="1" x14ac:dyDescent="0.3">
      <c r="A9" s="3" t="s">
        <v>2</v>
      </c>
      <c r="B9" s="3" t="s">
        <v>3</v>
      </c>
      <c r="C9" s="3" t="s">
        <v>4</v>
      </c>
      <c r="D9" s="15" t="s">
        <v>78</v>
      </c>
    </row>
    <row r="10" spans="1:6" ht="52.5" customHeight="1" thickBot="1" x14ac:dyDescent="0.3">
      <c r="A10" s="1" t="s">
        <v>52</v>
      </c>
      <c r="B10" s="2" t="s">
        <v>79</v>
      </c>
      <c r="C10" s="3" t="s">
        <v>5</v>
      </c>
      <c r="D10" s="4">
        <f>D11+D12+D13+D18+D19</f>
        <v>1404300.0751079042</v>
      </c>
      <c r="F10" s="9"/>
    </row>
    <row r="11" spans="1:6" ht="15.75" thickBot="1" x14ac:dyDescent="0.3">
      <c r="A11" s="1" t="s">
        <v>53</v>
      </c>
      <c r="B11" s="2" t="s">
        <v>6</v>
      </c>
      <c r="C11" s="3" t="s">
        <v>80</v>
      </c>
      <c r="D11" s="4">
        <f>[1]СВОД!$C$31</f>
        <v>344535.56183554872</v>
      </c>
    </row>
    <row r="12" spans="1:6" ht="15.75" thickBot="1" x14ac:dyDescent="0.3">
      <c r="A12" s="1" t="s">
        <v>54</v>
      </c>
      <c r="B12" s="2" t="s">
        <v>7</v>
      </c>
      <c r="C12" s="3" t="s">
        <v>80</v>
      </c>
      <c r="D12" s="4">
        <f>[1]СВОД!$C$32</f>
        <v>99350.990239318693</v>
      </c>
    </row>
    <row r="13" spans="1:6" ht="15.75" thickBot="1" x14ac:dyDescent="0.3">
      <c r="A13" s="1" t="s">
        <v>55</v>
      </c>
      <c r="B13" s="2" t="s">
        <v>81</v>
      </c>
      <c r="C13" s="3" t="s">
        <v>80</v>
      </c>
      <c r="D13" s="4">
        <f>SUM(D14:D17)</f>
        <v>67634.683138295572</v>
      </c>
    </row>
    <row r="14" spans="1:6" ht="31.5" customHeight="1" thickBot="1" x14ac:dyDescent="0.3">
      <c r="A14" s="1" t="s">
        <v>56</v>
      </c>
      <c r="B14" s="2" t="s">
        <v>8</v>
      </c>
      <c r="C14" s="3" t="s">
        <v>80</v>
      </c>
      <c r="D14" s="4">
        <f>[1]СВОД!$C$34</f>
        <v>23795.873143204288</v>
      </c>
    </row>
    <row r="15" spans="1:6" ht="38.25" customHeight="1" thickBot="1" x14ac:dyDescent="0.3">
      <c r="A15" s="1" t="s">
        <v>57</v>
      </c>
      <c r="B15" s="2" t="s">
        <v>82</v>
      </c>
      <c r="C15" s="3" t="s">
        <v>80</v>
      </c>
      <c r="D15" s="4">
        <f>[1]СВОД!$C$35</f>
        <v>5271.1951440172015</v>
      </c>
    </row>
    <row r="16" spans="1:6" ht="36.75" customHeight="1" thickBot="1" x14ac:dyDescent="0.3">
      <c r="A16" s="1" t="s">
        <v>58</v>
      </c>
      <c r="B16" s="2" t="s">
        <v>83</v>
      </c>
      <c r="C16" s="3" t="s">
        <v>80</v>
      </c>
      <c r="D16" s="4">
        <f>[1]СВОД!$C$36</f>
        <v>28751.671580000002</v>
      </c>
    </row>
    <row r="17" spans="1:4" ht="31.5" customHeight="1" thickBot="1" x14ac:dyDescent="0.3">
      <c r="A17" s="1" t="s">
        <v>59</v>
      </c>
      <c r="B17" s="2" t="s">
        <v>33</v>
      </c>
      <c r="C17" s="3" t="s">
        <v>80</v>
      </c>
      <c r="D17" s="4">
        <f>[1]СВОД!$C$37</f>
        <v>9815.9432710740766</v>
      </c>
    </row>
    <row r="18" spans="1:4" ht="15.75" thickBot="1" x14ac:dyDescent="0.3">
      <c r="A18" s="1" t="s">
        <v>60</v>
      </c>
      <c r="B18" s="2" t="s">
        <v>84</v>
      </c>
      <c r="C18" s="3" t="s">
        <v>80</v>
      </c>
      <c r="D18" s="4">
        <f>[1]СВОД!$C$38</f>
        <v>56158.195178099588</v>
      </c>
    </row>
    <row r="19" spans="1:4" ht="15.75" thickBot="1" x14ac:dyDescent="0.3">
      <c r="A19" s="1" t="s">
        <v>61</v>
      </c>
      <c r="B19" s="2" t="s">
        <v>85</v>
      </c>
      <c r="C19" s="3" t="s">
        <v>80</v>
      </c>
      <c r="D19" s="4">
        <f>D20+D25+D28+D33+D43+D44</f>
        <v>836620.64471664163</v>
      </c>
    </row>
    <row r="20" spans="1:4" ht="15.75" thickBot="1" x14ac:dyDescent="0.3">
      <c r="A20" s="1" t="s">
        <v>62</v>
      </c>
      <c r="B20" s="2" t="s">
        <v>86</v>
      </c>
      <c r="C20" s="3" t="s">
        <v>80</v>
      </c>
      <c r="D20" s="4">
        <f>[1]СВОД!$C$41</f>
        <v>732692.09935419355</v>
      </c>
    </row>
    <row r="21" spans="1:4" ht="15.75" thickBot="1" x14ac:dyDescent="0.3">
      <c r="A21" s="1" t="s">
        <v>10</v>
      </c>
      <c r="B21" s="2" t="s">
        <v>87</v>
      </c>
      <c r="C21" s="3" t="s">
        <v>80</v>
      </c>
      <c r="D21" s="4">
        <f>[1]СВОД!$C$42</f>
        <v>19817.76528</v>
      </c>
    </row>
    <row r="22" spans="1:4" ht="30.75" thickBot="1" x14ac:dyDescent="0.3">
      <c r="A22" s="1" t="s">
        <v>12</v>
      </c>
      <c r="B22" s="2" t="s">
        <v>88</v>
      </c>
      <c r="C22" s="3" t="s">
        <v>80</v>
      </c>
      <c r="D22" s="4">
        <f>[1]СВОД!$C$44+[1]СВОД!$C$46</f>
        <v>696249.92088000011</v>
      </c>
    </row>
    <row r="23" spans="1:4" ht="45.75" thickBot="1" x14ac:dyDescent="0.3">
      <c r="A23" s="1" t="s">
        <v>14</v>
      </c>
      <c r="B23" s="2" t="s">
        <v>89</v>
      </c>
      <c r="C23" s="3" t="s">
        <v>80</v>
      </c>
      <c r="D23" s="4">
        <f>[1]СВОД!$C$45</f>
        <v>11011.172990000001</v>
      </c>
    </row>
    <row r="24" spans="1:4" ht="15.75" thickBot="1" x14ac:dyDescent="0.3">
      <c r="A24" s="1" t="s">
        <v>16</v>
      </c>
      <c r="B24" s="2" t="s">
        <v>90</v>
      </c>
      <c r="C24" s="3" t="s">
        <v>80</v>
      </c>
      <c r="D24" s="4">
        <f>[1]СВОД!$C$48</f>
        <v>550.35216419337576</v>
      </c>
    </row>
    <row r="25" spans="1:4" ht="15.75" thickBot="1" x14ac:dyDescent="0.3">
      <c r="A25" s="1" t="s">
        <v>63</v>
      </c>
      <c r="B25" s="2" t="s">
        <v>91</v>
      </c>
      <c r="C25" s="3" t="s">
        <v>80</v>
      </c>
      <c r="D25" s="4">
        <f>[1]СВОД!$C$49</f>
        <v>3314.2596434039692</v>
      </c>
    </row>
    <row r="26" spans="1:4" ht="45.75" thickBot="1" x14ac:dyDescent="0.3">
      <c r="A26" s="1" t="s">
        <v>18</v>
      </c>
      <c r="B26" s="2" t="s">
        <v>92</v>
      </c>
      <c r="C26" s="3" t="s">
        <v>80</v>
      </c>
      <c r="D26" s="4">
        <f>[1]СВОД!$C$51</f>
        <v>166.4521064061839</v>
      </c>
    </row>
    <row r="27" spans="1:4" ht="15.75" thickBot="1" x14ac:dyDescent="0.3">
      <c r="A27" s="1" t="s">
        <v>19</v>
      </c>
      <c r="B27" s="2" t="s">
        <v>93</v>
      </c>
      <c r="C27" s="3" t="s">
        <v>80</v>
      </c>
      <c r="D27" s="4">
        <f>[1]СВОД!$C$52</f>
        <v>526.18872006738559</v>
      </c>
    </row>
    <row r="28" spans="1:4" ht="15.75" thickBot="1" x14ac:dyDescent="0.3">
      <c r="A28" s="1" t="s">
        <v>64</v>
      </c>
      <c r="B28" s="2" t="s">
        <v>94</v>
      </c>
      <c r="C28" s="3" t="s">
        <v>80</v>
      </c>
      <c r="D28" s="4">
        <f>SUM(D29:D32)</f>
        <v>44347.259061002987</v>
      </c>
    </row>
    <row r="29" spans="1:4" ht="15.75" thickBot="1" x14ac:dyDescent="0.3">
      <c r="A29" s="1" t="s">
        <v>20</v>
      </c>
      <c r="B29" s="2" t="s">
        <v>24</v>
      </c>
      <c r="C29" s="3" t="s">
        <v>80</v>
      </c>
      <c r="D29" s="4">
        <f>[1]СВОД!$C$54</f>
        <v>43359.439428237449</v>
      </c>
    </row>
    <row r="30" spans="1:4" ht="15.75" thickBot="1" x14ac:dyDescent="0.3">
      <c r="A30" s="1" t="s">
        <v>21</v>
      </c>
      <c r="B30" s="2" t="s">
        <v>25</v>
      </c>
      <c r="C30" s="3" t="s">
        <v>80</v>
      </c>
      <c r="D30" s="4">
        <f>[1]СВОД!$C$55</f>
        <v>47.306875174180824</v>
      </c>
    </row>
    <row r="31" spans="1:4" ht="15.75" thickBot="1" x14ac:dyDescent="0.3">
      <c r="A31" s="1" t="s">
        <v>22</v>
      </c>
      <c r="B31" s="2" t="s">
        <v>95</v>
      </c>
      <c r="C31" s="3" t="s">
        <v>80</v>
      </c>
      <c r="D31" s="4">
        <f>[1]СВОД!$C$56</f>
        <v>506.04314369304694</v>
      </c>
    </row>
    <row r="32" spans="1:4" ht="15.75" thickBot="1" x14ac:dyDescent="0.3">
      <c r="A32" s="1" t="s">
        <v>96</v>
      </c>
      <c r="B32" s="2" t="s">
        <v>97</v>
      </c>
      <c r="C32" s="3" t="s">
        <v>80</v>
      </c>
      <c r="D32" s="4">
        <f>[1]СВОД!$C$57</f>
        <v>434.46961389831142</v>
      </c>
    </row>
    <row r="33" spans="1:4" ht="15.75" thickBot="1" x14ac:dyDescent="0.3">
      <c r="A33" s="1" t="s">
        <v>65</v>
      </c>
      <c r="B33" s="2" t="s">
        <v>9</v>
      </c>
      <c r="C33" s="3" t="s">
        <v>80</v>
      </c>
      <c r="D33" s="4">
        <f>D34+D35+D36+D37+D38</f>
        <v>36617.169707602719</v>
      </c>
    </row>
    <row r="34" spans="1:4" ht="15.75" thickBot="1" x14ac:dyDescent="0.3">
      <c r="A34" s="1" t="s">
        <v>98</v>
      </c>
      <c r="B34" s="2" t="s">
        <v>11</v>
      </c>
      <c r="C34" s="3" t="s">
        <v>80</v>
      </c>
      <c r="D34" s="4">
        <f>[1]СВОД!$C$59</f>
        <v>3475.6740058570804</v>
      </c>
    </row>
    <row r="35" spans="1:4" ht="15.75" thickBot="1" x14ac:dyDescent="0.3">
      <c r="A35" s="1" t="s">
        <v>99</v>
      </c>
      <c r="B35" s="2" t="s">
        <v>13</v>
      </c>
      <c r="C35" s="3" t="s">
        <v>80</v>
      </c>
      <c r="D35" s="4">
        <f>[1]СВОД!$C$60</f>
        <v>7562.1426089835768</v>
      </c>
    </row>
    <row r="36" spans="1:4" ht="15.75" thickBot="1" x14ac:dyDescent="0.3">
      <c r="A36" s="1" t="s">
        <v>100</v>
      </c>
      <c r="B36" s="2" t="s">
        <v>15</v>
      </c>
      <c r="C36" s="3" t="s">
        <v>80</v>
      </c>
      <c r="D36" s="4">
        <f>[1]СВОД!$C$61</f>
        <v>6859.250411944472</v>
      </c>
    </row>
    <row r="37" spans="1:4" ht="15.75" thickBot="1" x14ac:dyDescent="0.3">
      <c r="A37" s="1" t="s">
        <v>101</v>
      </c>
      <c r="B37" s="2" t="s">
        <v>17</v>
      </c>
      <c r="C37" s="3" t="s">
        <v>80</v>
      </c>
      <c r="D37" s="4">
        <f>[1]СВОД!$C$62</f>
        <v>744.9232463218317</v>
      </c>
    </row>
    <row r="38" spans="1:4" ht="15.75" thickBot="1" x14ac:dyDescent="0.3">
      <c r="A38" s="1" t="s">
        <v>102</v>
      </c>
      <c r="B38" s="2" t="s">
        <v>103</v>
      </c>
      <c r="C38" s="3" t="s">
        <v>80</v>
      </c>
      <c r="D38" s="4">
        <f>SUM(D39:D42)</f>
        <v>17975.179434495756</v>
      </c>
    </row>
    <row r="39" spans="1:4" ht="30.75" thickBot="1" x14ac:dyDescent="0.3">
      <c r="A39" s="1" t="s">
        <v>104</v>
      </c>
      <c r="B39" s="2" t="s">
        <v>105</v>
      </c>
      <c r="C39" s="3" t="s">
        <v>80</v>
      </c>
      <c r="D39" s="4">
        <f>[1]СВОД!$C$64</f>
        <v>3416.6417899999997</v>
      </c>
    </row>
    <row r="40" spans="1:4" ht="60.75" thickBot="1" x14ac:dyDescent="0.3">
      <c r="A40" s="1" t="s">
        <v>106</v>
      </c>
      <c r="B40" s="2" t="s">
        <v>107</v>
      </c>
      <c r="C40" s="3" t="s">
        <v>80</v>
      </c>
      <c r="D40" s="4">
        <f>[1]СВОД!$C$65</f>
        <v>2924.9214400000001</v>
      </c>
    </row>
    <row r="41" spans="1:4" ht="30.75" thickBot="1" x14ac:dyDescent="0.3">
      <c r="A41" s="1" t="s">
        <v>108</v>
      </c>
      <c r="B41" s="2" t="s">
        <v>109</v>
      </c>
      <c r="C41" s="3" t="s">
        <v>80</v>
      </c>
      <c r="D41" s="4">
        <f>[1]СВОД!$C$66</f>
        <v>2552.2409255188427</v>
      </c>
    </row>
    <row r="42" spans="1:4" ht="15.75" thickBot="1" x14ac:dyDescent="0.3">
      <c r="A42" s="1" t="s">
        <v>110</v>
      </c>
      <c r="B42" s="2" t="s">
        <v>33</v>
      </c>
      <c r="C42" s="3" t="s">
        <v>80</v>
      </c>
      <c r="D42" s="4">
        <f>[1]СВОД!$C$67</f>
        <v>9081.3752789769133</v>
      </c>
    </row>
    <row r="43" spans="1:4" ht="15.75" thickBot="1" x14ac:dyDescent="0.3">
      <c r="A43" s="1" t="s">
        <v>66</v>
      </c>
      <c r="B43" s="2" t="s">
        <v>23</v>
      </c>
      <c r="C43" s="3" t="s">
        <v>80</v>
      </c>
      <c r="D43" s="4">
        <f>[1]СВОД!$C$68</f>
        <v>4602.4081288481029</v>
      </c>
    </row>
    <row r="44" spans="1:4" ht="15.75" thickBot="1" x14ac:dyDescent="0.3">
      <c r="A44" s="1" t="s">
        <v>67</v>
      </c>
      <c r="B44" s="2" t="s">
        <v>26</v>
      </c>
      <c r="C44" s="3" t="s">
        <v>80</v>
      </c>
      <c r="D44" s="4">
        <f>SUM(D45:D50)</f>
        <v>15047.448821590384</v>
      </c>
    </row>
    <row r="45" spans="1:4" ht="15.75" thickBot="1" x14ac:dyDescent="0.3">
      <c r="A45" s="1" t="s">
        <v>27</v>
      </c>
      <c r="B45" s="2" t="s">
        <v>31</v>
      </c>
      <c r="C45" s="3" t="s">
        <v>80</v>
      </c>
      <c r="D45" s="4">
        <f>[1]СВОД!$C$71</f>
        <v>4879.1012090048998</v>
      </c>
    </row>
    <row r="46" spans="1:4" ht="15.75" thickBot="1" x14ac:dyDescent="0.3">
      <c r="A46" s="1" t="s">
        <v>29</v>
      </c>
      <c r="B46" s="2" t="s">
        <v>28</v>
      </c>
      <c r="C46" s="3" t="s">
        <v>80</v>
      </c>
      <c r="D46" s="4">
        <f>[1]СВОД!$C$72</f>
        <v>7875.6677738380595</v>
      </c>
    </row>
    <row r="47" spans="1:4" ht="15.75" thickBot="1" x14ac:dyDescent="0.3">
      <c r="A47" s="1" t="s">
        <v>30</v>
      </c>
      <c r="B47" s="2" t="s">
        <v>111</v>
      </c>
      <c r="C47" s="3" t="s">
        <v>80</v>
      </c>
      <c r="D47" s="4">
        <f>[1]СВОД!$C$73</f>
        <v>970.24737904453411</v>
      </c>
    </row>
    <row r="48" spans="1:4" ht="15.75" thickBot="1" x14ac:dyDescent="0.3">
      <c r="A48" s="1" t="s">
        <v>32</v>
      </c>
      <c r="B48" s="2" t="s">
        <v>112</v>
      </c>
      <c r="C48" s="3" t="s">
        <v>80</v>
      </c>
      <c r="D48" s="4"/>
    </row>
    <row r="49" spans="1:4" ht="30.75" thickBot="1" x14ac:dyDescent="0.3">
      <c r="A49" s="1" t="s">
        <v>113</v>
      </c>
      <c r="B49" s="2" t="s">
        <v>114</v>
      </c>
      <c r="C49" s="3" t="s">
        <v>80</v>
      </c>
      <c r="D49" s="4"/>
    </row>
    <row r="50" spans="1:4" ht="15.75" thickBot="1" x14ac:dyDescent="0.3">
      <c r="A50" s="1" t="s">
        <v>115</v>
      </c>
      <c r="B50" s="2" t="s">
        <v>33</v>
      </c>
      <c r="C50" s="3" t="s">
        <v>80</v>
      </c>
      <c r="D50" s="4">
        <f>[1]СВОД!$C$76</f>
        <v>1322.432459702889</v>
      </c>
    </row>
    <row r="51" spans="1:4" ht="15.75" thickBot="1" x14ac:dyDescent="0.3">
      <c r="A51" s="1" t="s">
        <v>116</v>
      </c>
      <c r="B51" s="2" t="s">
        <v>34</v>
      </c>
      <c r="C51" s="3" t="s">
        <v>80</v>
      </c>
      <c r="D51" s="4">
        <f>[1]СВОД!$C$80</f>
        <v>9943.1140112816192</v>
      </c>
    </row>
    <row r="52" spans="1:4" ht="15.75" thickBot="1" x14ac:dyDescent="0.3">
      <c r="A52" s="1" t="s">
        <v>117</v>
      </c>
      <c r="B52" s="2" t="s">
        <v>35</v>
      </c>
      <c r="C52" s="3" t="s">
        <v>80</v>
      </c>
      <c r="D52" s="4">
        <f>[1]СВОД!$C$85</f>
        <v>46921.197655294993</v>
      </c>
    </row>
    <row r="53" spans="1:4" ht="15.75" thickBot="1" x14ac:dyDescent="0.3">
      <c r="A53" s="1" t="s">
        <v>68</v>
      </c>
      <c r="B53" s="2" t="s">
        <v>36</v>
      </c>
      <c r="C53" s="3" t="s">
        <v>80</v>
      </c>
      <c r="D53" s="4">
        <f>[1]СВОД!$C$86</f>
        <v>1080.6937724624695</v>
      </c>
    </row>
    <row r="54" spans="1:4" ht="30.75" thickBot="1" x14ac:dyDescent="0.3">
      <c r="A54" s="1" t="s">
        <v>69</v>
      </c>
      <c r="B54" s="2" t="s">
        <v>118</v>
      </c>
      <c r="C54" s="3" t="s">
        <v>80</v>
      </c>
      <c r="D54" s="4">
        <f>[1]СВОД!$C$87</f>
        <v>0</v>
      </c>
    </row>
    <row r="55" spans="1:4" ht="30.75" thickBot="1" x14ac:dyDescent="0.3">
      <c r="A55" s="1" t="s">
        <v>70</v>
      </c>
      <c r="B55" s="2" t="s">
        <v>37</v>
      </c>
      <c r="C55" s="3" t="s">
        <v>80</v>
      </c>
      <c r="D55" s="4">
        <f>[1]СВОД!$C$88</f>
        <v>20092.476808159845</v>
      </c>
    </row>
    <row r="56" spans="1:4" ht="15.75" thickBot="1" x14ac:dyDescent="0.3">
      <c r="A56" s="1" t="s">
        <v>71</v>
      </c>
      <c r="B56" s="2" t="s">
        <v>119</v>
      </c>
      <c r="C56" s="3" t="s">
        <v>80</v>
      </c>
      <c r="D56" s="4"/>
    </row>
    <row r="57" spans="1:4" ht="15.75" thickBot="1" x14ac:dyDescent="0.3">
      <c r="A57" s="16" t="s">
        <v>124</v>
      </c>
      <c r="B57" s="7" t="s">
        <v>38</v>
      </c>
      <c r="C57" s="6" t="s">
        <v>80</v>
      </c>
      <c r="D57" s="17">
        <f>[1]СВОД!$C$91</f>
        <v>25748.027074672678</v>
      </c>
    </row>
    <row r="58" spans="1:4" ht="15.75" thickBot="1" x14ac:dyDescent="0.3">
      <c r="A58" s="18" t="s">
        <v>72</v>
      </c>
      <c r="B58" s="19" t="s">
        <v>120</v>
      </c>
      <c r="C58" s="20" t="s">
        <v>80</v>
      </c>
      <c r="D58" s="21">
        <f>[1]СВОД!$C$95</f>
        <v>17911.624513748731</v>
      </c>
    </row>
    <row r="59" spans="1:4" ht="15.75" thickBot="1" x14ac:dyDescent="0.3">
      <c r="A59" s="1" t="s">
        <v>73</v>
      </c>
      <c r="B59" s="2" t="s">
        <v>39</v>
      </c>
      <c r="C59" s="3" t="s">
        <v>80</v>
      </c>
      <c r="D59" s="4">
        <f>[1]СВОД!$C$97</f>
        <v>5154.8051561505808</v>
      </c>
    </row>
    <row r="60" spans="1:4" ht="15.75" thickBot="1" x14ac:dyDescent="0.3">
      <c r="A60" s="1" t="s">
        <v>125</v>
      </c>
      <c r="B60" s="2" t="s">
        <v>40</v>
      </c>
      <c r="C60" s="3" t="s">
        <v>80</v>
      </c>
      <c r="D60" s="4"/>
    </row>
    <row r="61" spans="1:4" ht="30.75" thickBot="1" x14ac:dyDescent="0.3">
      <c r="A61" s="1" t="s">
        <v>126</v>
      </c>
      <c r="B61" s="2" t="s">
        <v>41</v>
      </c>
      <c r="C61" s="3" t="s">
        <v>80</v>
      </c>
      <c r="D61" s="4"/>
    </row>
    <row r="62" spans="1:4" ht="15.75" thickBot="1" x14ac:dyDescent="0.3">
      <c r="A62" s="1" t="s">
        <v>127</v>
      </c>
      <c r="B62" s="2" t="s">
        <v>42</v>
      </c>
      <c r="C62" s="3" t="s">
        <v>80</v>
      </c>
      <c r="D62" s="4">
        <f>[1]СВОД!$C$97</f>
        <v>5154.8051561505808</v>
      </c>
    </row>
    <row r="63" spans="1:4" ht="60.75" thickBot="1" x14ac:dyDescent="0.3">
      <c r="A63" s="1" t="s">
        <v>128</v>
      </c>
      <c r="B63" s="2" t="s">
        <v>121</v>
      </c>
      <c r="C63" s="3" t="s">
        <v>80</v>
      </c>
      <c r="D63" s="4"/>
    </row>
    <row r="64" spans="1:4" ht="15.75" thickBot="1" x14ac:dyDescent="0.3">
      <c r="A64" s="1" t="s">
        <v>74</v>
      </c>
      <c r="B64" s="2" t="s">
        <v>43</v>
      </c>
      <c r="C64" s="3" t="s">
        <v>80</v>
      </c>
      <c r="D64" s="4">
        <f>[1]СВОД!$C$105</f>
        <v>12756.81935759815</v>
      </c>
    </row>
    <row r="65" spans="1:6" ht="15.75" thickBot="1" x14ac:dyDescent="0.3">
      <c r="A65" s="1" t="s">
        <v>75</v>
      </c>
      <c r="B65" s="2" t="s">
        <v>44</v>
      </c>
      <c r="C65" s="3" t="s">
        <v>80</v>
      </c>
      <c r="D65" s="4">
        <f>[1]СВОД!$C$117</f>
        <v>1459189.79</v>
      </c>
    </row>
    <row r="66" spans="1:6" ht="16.5" thickBot="1" x14ac:dyDescent="0.3">
      <c r="A66" s="22" t="s">
        <v>45</v>
      </c>
      <c r="B66" s="23"/>
      <c r="C66" s="23"/>
      <c r="D66" s="24"/>
    </row>
    <row r="67" spans="1:6" ht="30.75" thickBot="1" x14ac:dyDescent="0.3">
      <c r="A67" s="3">
        <v>1</v>
      </c>
      <c r="B67" s="2" t="s">
        <v>46</v>
      </c>
      <c r="C67" s="3" t="s">
        <v>122</v>
      </c>
      <c r="D67" s="25">
        <f>[1]СВОД!$C$124</f>
        <v>498.22999999999996</v>
      </c>
    </row>
    <row r="68" spans="1:6" ht="15.75" thickBot="1" x14ac:dyDescent="0.3">
      <c r="A68" s="3">
        <v>2</v>
      </c>
      <c r="B68" s="2" t="s">
        <v>48</v>
      </c>
      <c r="C68" s="3" t="s">
        <v>49</v>
      </c>
      <c r="D68" s="25">
        <f>[1]СВОД!$C$123</f>
        <v>1026.03</v>
      </c>
    </row>
    <row r="69" spans="1:6" ht="15.75" thickBot="1" x14ac:dyDescent="0.3">
      <c r="A69" s="3">
        <v>3</v>
      </c>
      <c r="B69" s="2" t="s">
        <v>123</v>
      </c>
      <c r="C69" s="3" t="s">
        <v>47</v>
      </c>
      <c r="D69" s="25">
        <v>66</v>
      </c>
    </row>
    <row r="70" spans="1:6" ht="15.75" thickBot="1" x14ac:dyDescent="0.3">
      <c r="A70" s="6">
        <v>4</v>
      </c>
      <c r="B70" s="7" t="s">
        <v>50</v>
      </c>
      <c r="C70" s="6" t="s">
        <v>51</v>
      </c>
      <c r="D70" s="8">
        <v>0.4</v>
      </c>
      <c r="F70" s="9"/>
    </row>
    <row r="71" spans="1:6" x14ac:dyDescent="0.25">
      <c r="A71" s="26"/>
      <c r="B71" s="27"/>
      <c r="C71" s="26"/>
      <c r="D71" s="28"/>
    </row>
    <row r="72" spans="1:6" x14ac:dyDescent="0.25">
      <c r="A72" s="26"/>
      <c r="B72" s="27"/>
      <c r="C72" s="26"/>
      <c r="D72" s="28"/>
    </row>
    <row r="73" spans="1:6" x14ac:dyDescent="0.25">
      <c r="A73" s="28"/>
    </row>
  </sheetData>
  <mergeCells count="6">
    <mergeCell ref="A66:D66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Прил. 2 Форма 6</vt:lpstr>
      <vt:lpstr>'Прил. 2 Форма 6'!sub_2001</vt:lpstr>
      <vt:lpstr>'Прил. 2 Форма 6'!sub_2006</vt:lpstr>
      <vt:lpstr>'Прил. 2 Форма 6'!sub_2024</vt:lpstr>
      <vt:lpstr>'Прил. 2 Форма 6'!sub_2033</vt:lpstr>
      <vt:lpstr>'Прил. 2 Форма 6'!sub_2061</vt:lpstr>
      <vt:lpstr>'Прил. 2 Форма 6'!Область_печати</vt:lpstr>
    </vt:vector>
  </TitlesOfParts>
  <Company>АО "Газпром газораспределение Дальний Восток"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Пиван Вячеслав Александрович</dc:creator>
  <cp:lastModifiedBy>Дубленникова Елена Викторовна</cp:lastModifiedBy>
  <cp:lastPrinted>2019-03-28T01:43:49Z</cp:lastPrinted>
  <dcterms:created xsi:type="dcterms:W3CDTF">2019-03-05T04:02:30Z</dcterms:created>
  <dcterms:modified xsi:type="dcterms:W3CDTF">2019-06-28T00:51:11Z</dcterms:modified>
</cp:coreProperties>
</file>